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MPUS TOTALS" sheetId="1" r:id="rId4"/>
    <sheet state="hidden" name="Campus assuming 5 in sped rooms" sheetId="2" r:id="rId5"/>
    <sheet state="hidden" name="UNDER OVER CAPACITY CAMPUSES" sheetId="3" r:id="rId6"/>
    <sheet state="hidden" name="Sheet2" sheetId="4" r:id="rId7"/>
  </sheets>
  <externalReferences>
    <externalReference r:id="rId8"/>
    <externalReference r:id="rId9"/>
    <externalReference r:id="rId10"/>
    <externalReference r:id="rId11"/>
  </externalReferences>
  <definedNames>
    <definedName name="HS_Cohort">#REF!</definedName>
    <definedName name="RT">#REF!</definedName>
    <definedName name="High">#REF!</definedName>
    <definedName name="Middle">#REF!</definedName>
    <definedName name="Units_per_acre">#REF!</definedName>
    <definedName name="MS_Cohort">#REF!</definedName>
    <definedName name="Develoment">#REF!</definedName>
    <definedName name="Elementary">#REF!</definedName>
    <definedName name="Apartment">#REF!</definedName>
    <definedName name="ES_Cohort">#REF!</definedName>
  </definedNames>
  <calcPr/>
  <extLst>
    <ext uri="GoogleSheetsCustomDataVersion2">
      <go:sheetsCustomData xmlns:go="http://customooxmlschemas.google.com/" r:id="rId12" roundtripDataChecksum="O4JRcphHZM/iFSBWPsm0EeiFqGEWyJP89dM9UHFbt+I="/>
    </ext>
  </extLst>
</workbook>
</file>

<file path=xl/sharedStrings.xml><?xml version="1.0" encoding="utf-8"?>
<sst xmlns="http://schemas.openxmlformats.org/spreadsheetml/2006/main" count="412" uniqueCount="117">
  <si>
    <t>CAMPUS LEVEL ENROLLMENT HISTORY AND PROJECTIONS</t>
  </si>
  <si>
    <t>Maximum Capacity</t>
  </si>
  <si>
    <t>Adjusted capacity for special programs</t>
  </si>
  <si>
    <t>HEBRON FEEDER PATTERN</t>
  </si>
  <si>
    <t>Capacity %</t>
  </si>
  <si>
    <t>FORECASTED ENROLLMENT</t>
  </si>
  <si>
    <t>CAPACITY PERCENTAGE</t>
  </si>
  <si>
    <t>REAL</t>
  </si>
  <si>
    <t>OPTIMAL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</si>
  <si>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</si>
  <si>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</si>
  <si>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</si>
  <si>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</si>
  <si>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</si>
  <si>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</si>
  <si>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</si>
  <si>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</si>
  <si>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</si>
  <si>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</si>
  <si>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HEBRON VALLEY ELEMENTARY</t>
  </si>
  <si>
    <t>HEBRON 9th GRADE CAMPUS</t>
  </si>
  <si>
    <t>CREEK VALLEY MIDDLE SCHOOL</t>
  </si>
  <si>
    <t>KILLIAN MIDDLE SCHOOL</t>
  </si>
  <si>
    <t>HOMESTEAD ELEMENTARY</t>
  </si>
  <si>
    <t>CASTLE HILLS ELEMENTARY</t>
  </si>
  <si>
    <t>COYOTE RIDGE ELEMENTARY</t>
  </si>
  <si>
    <t>HEBRON HIGH SCHOOL</t>
  </si>
  <si>
    <t>INDIAN CREEK ELEMENTARY</t>
  </si>
  <si>
    <t>HICKS ELEMENTARY</t>
  </si>
  <si>
    <t>POLSER ELEMENTARY</t>
  </si>
  <si>
    <t>MEMORIAL ELEMENTARY</t>
  </si>
  <si>
    <t>ARBOR CREEK MIDDLE SCHOOL</t>
  </si>
  <si>
    <t>INDEPENDENCE ELEMENTARY</t>
  </si>
  <si>
    <t>THE COLONY FEEDER PATTERN</t>
  </si>
  <si>
    <t>LAKEVIEW MIDDLE SCHOOL</t>
  </si>
  <si>
    <t>OWEN ELEMENTARY</t>
  </si>
  <si>
    <t>THE COLONY HIGH SCHOOL</t>
  </si>
  <si>
    <t>PETERS COLONY ELEMENTARY</t>
  </si>
  <si>
    <t>GRIFFIN MIDDLE SCHOOL</t>
  </si>
  <si>
    <t>CAMEY ELEMENTARY</t>
  </si>
  <si>
    <t>MORNINGSIDE ELEMENTARY</t>
  </si>
  <si>
    <t>ETHRIDGE ELEMENTARY</t>
  </si>
  <si>
    <t>LEWISVILLE FEEDER PATTERN</t>
  </si>
  <si>
    <t>LAKELAND ELEMENTARY</t>
  </si>
  <si>
    <t>HEDRICK MIDDLE SCHOOL</t>
  </si>
  <si>
    <t>CREEKSIDE ELEMENTARY</t>
  </si>
  <si>
    <t>VICKERY ELEMENTARY</t>
  </si>
  <si>
    <t>DELAY MIDDLE SCHOOL</t>
  </si>
  <si>
    <t>CENTRAL ELEMENTARY</t>
  </si>
  <si>
    <t>LEWISVILLE ELEMENTARY</t>
  </si>
  <si>
    <t>VALLEY RIDGE ELEMENTARY</t>
  </si>
  <si>
    <t>HUFFINES MIDDLE SCHOOL</t>
  </si>
  <si>
    <t>LEWISVILLE HIGH SCHOOL</t>
  </si>
  <si>
    <t>DURHAM MIDDLE SCHOOL</t>
  </si>
  <si>
    <t>DEGAN ELEMENTARY</t>
  </si>
  <si>
    <t>SOUTHRIDGE ELEMENTARY</t>
  </si>
  <si>
    <t>MILL ST. ELEMENTARY</t>
  </si>
  <si>
    <t>LEWISVILLE BEN HARMON HS</t>
  </si>
  <si>
    <t>ROCKBROOK ELEMENTARY</t>
  </si>
  <si>
    <t>PARKWAY ELEMENTARY</t>
  </si>
  <si>
    <t>LEWISVILLE KILLOUGH</t>
  </si>
  <si>
    <t>MARCUS FEEDER PATTERN</t>
  </si>
  <si>
    <t>DOWNING MIDDLE SCHOOL</t>
  </si>
  <si>
    <t>HERITAGE ELEMENTARY</t>
  </si>
  <si>
    <t>MARCUS HIGH SCHOOL</t>
  </si>
  <si>
    <t>TIMBER CREEK ELEMENTARY</t>
  </si>
  <si>
    <t>BRIDLEWOOD ELEMENTARY</t>
  </si>
  <si>
    <t>HIGHLAND VILLAGE ELEMENTARY</t>
  </si>
  <si>
    <t>MCAULIFFE ELEMENTARY</t>
  </si>
  <si>
    <t>BRIARHILL MIDDLE SCHOOL</t>
  </si>
  <si>
    <t>PRAIRIE TRAIL ELEMENTARY</t>
  </si>
  <si>
    <t>LAMAR MIDDLE SCHOOL</t>
  </si>
  <si>
    <t>MARCUS 9th GRADE CAMPUS</t>
  </si>
  <si>
    <t>FLOWER MOUND ELEMENTARY</t>
  </si>
  <si>
    <t>FLOWER MOUND FEEDER PATTERN</t>
  </si>
  <si>
    <t>OLD SETTLERS ELEMENTARY</t>
  </si>
  <si>
    <t>SHADOW RIDGE MIDDLE SCHOOL</t>
  </si>
  <si>
    <t>FLOWER MOUND HIGH SCHOOL</t>
  </si>
  <si>
    <t>MCKAMY MIDDLE SCHOOL</t>
  </si>
  <si>
    <t>FORESTWOOD MIDDLE SCHOOL</t>
  </si>
  <si>
    <t>WELLINGTON ELEMENTARY</t>
  </si>
  <si>
    <t>LIBERTY ELEMENTARY</t>
  </si>
  <si>
    <t>GARDEN RIDGE ELEMENTARY</t>
  </si>
  <si>
    <t>DONALD ELEMENTARY</t>
  </si>
  <si>
    <t>FOREST VISTA ELEMENTARY</t>
  </si>
  <si>
    <t>BLUEBONNET ELEMENTARY</t>
  </si>
  <si>
    <t>FLOWER MOUND 9th GRADE CAMPUS</t>
  </si>
  <si>
    <t>CAMPUS LEVEL ENROLLMENT HSSTORY AND PROJECTSONS</t>
  </si>
  <si>
    <t>2020 Maximum Capacity</t>
  </si>
  <si>
    <t>ENROLLMENT PROJECTSONS</t>
  </si>
  <si>
    <t>Adj for programs
(rooms*.25)</t>
  </si>
  <si>
    <t>CAMPUS</t>
  </si>
  <si>
    <t>Sped Unit</t>
  </si>
  <si>
    <t xml:space="preserve">YEAR </t>
  </si>
  <si>
    <t>NO SDI</t>
  </si>
  <si>
    <t>AVERAGE</t>
  </si>
  <si>
    <t>Current Adj</t>
  </si>
  <si>
    <t>Formula Adj</t>
  </si>
  <si>
    <t>Adj Fill</t>
  </si>
  <si>
    <t>JACKSON EARLY ED. CENTER</t>
  </si>
  <si>
    <t>*</t>
  </si>
  <si>
    <t>SDI ROOMS</t>
  </si>
  <si>
    <t>ELEMENTARY TOTALS</t>
  </si>
  <si>
    <t>LLC MIDDLE SCHOOL</t>
  </si>
  <si>
    <t>MIDDLE SCHOOL TOTALS</t>
  </si>
  <si>
    <t>LLC HIGH SCHOOL</t>
  </si>
  <si>
    <t>HIGH SCHOOL TOTALS</t>
  </si>
  <si>
    <t xml:space="preserve"> </t>
  </si>
  <si>
    <t>5 YEAR</t>
  </si>
  <si>
    <t>Adjusted for Special Programs</t>
  </si>
  <si>
    <t>ELEMENTARY</t>
  </si>
  <si>
    <t>UNDER</t>
  </si>
  <si>
    <t>CLOSE</t>
  </si>
  <si>
    <t>added SDI rooms back into numbers</t>
  </si>
  <si>
    <t>OVER</t>
  </si>
  <si>
    <t>MIDDLE SCHOOLS</t>
  </si>
  <si>
    <t>HIGH SCHOOLS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</si>
</sst>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;[Red]#,##0"/>
    <numFmt numFmtId="165" formatCode="0.0%"/>
  </numFmts>
  <fonts count="43">
    <font>
      <sz val="10.0"/>
      <color rgb="FF000000"/>
      <name val="Arial"/>
      <scheme val="minor"/>
    </font>
    <font>
      <sz val="12.0"/>
      <color theme="1"/>
      <name val="Calibri"/>
    </font>
    <font>
      <b/>
      <sz val="10.0"/>
      <color theme="1"/>
      <name val="Calibri"/>
    </font>
    <font/>
    <font>
      <sz val="9.0"/>
      <color theme="1"/>
      <name val="Calibri"/>
    </font>
    <font>
      <b/>
      <sz val="13.0"/>
      <color rgb="FFFFFFFF"/>
      <name val="Arial"/>
    </font>
    <font>
      <sz val="8.0"/>
      <color theme="1"/>
      <name val="Arial"/>
    </font>
    <font>
      <sz val="7.0"/>
      <color theme="1"/>
      <name val="Arial"/>
    </font>
    <font>
      <sz val="35.0"/>
      <color rgb="FFFFFFFF"/>
      <name val="Arial"/>
    </font>
    <font>
      <b/>
      <sz val="10.0"/>
      <color rgb="FF000000"/>
      <name val="Arial"/>
    </font>
    <font>
      <sz val="9.0"/>
      <color rgb="FFFFFFFF"/>
      <name val="Lexend"/>
    </font>
    <font>
      <sz val="9.0"/>
      <color theme="1"/>
      <name val="Lexend"/>
    </font>
    <font>
      <b/>
      <sz val="9.0"/>
      <color theme="1"/>
      <name val="Arial"/>
    </font>
    <font>
      <sz val="9.0"/>
      <color theme="1"/>
      <name val="Arial"/>
    </font>
    <font>
      <sz val="9.0"/>
      <color rgb="FF000000"/>
      <name val="Arial"/>
    </font>
    <font>
      <b/>
      <sz val="11.0"/>
      <color theme="1"/>
      <name val="Arial"/>
    </font>
    <font>
      <sz val="9.0"/>
      <color rgb="FF000000"/>
      <name val="Lexend"/>
    </font>
    <font>
      <sz val="11.0"/>
      <color theme="1"/>
      <name val="Calibri"/>
    </font>
    <font>
      <sz val="9.0"/>
      <color rgb="FFFFFFFF"/>
      <name val="Arial"/>
    </font>
    <font>
      <sz val="35.0"/>
      <color rgb="FF000000"/>
      <name val="Arial"/>
    </font>
    <font>
      <b/>
      <sz val="9.0"/>
      <color theme="1"/>
      <name val="Calibri"/>
    </font>
    <font>
      <b/>
      <sz val="13.0"/>
      <color rgb="FFFFFFFF"/>
      <name val="Lexend"/>
    </font>
    <font>
      <sz val="8.0"/>
      <color theme="1"/>
      <name val="Lexend"/>
    </font>
    <font>
      <sz val="7.0"/>
      <color theme="1"/>
      <name val="Lexend"/>
    </font>
    <font>
      <sz val="35.0"/>
      <color rgb="FFFFFFFF"/>
      <name val="Lexend"/>
    </font>
    <font>
      <b/>
      <sz val="9.0"/>
      <color theme="1"/>
      <name val="Lexend"/>
    </font>
    <font>
      <color theme="1"/>
      <name val="Arial"/>
    </font>
    <font>
      <sz val="7.0"/>
      <color theme="1"/>
      <name val="Calibri"/>
    </font>
    <font>
      <sz val="8.0"/>
      <color theme="1"/>
      <name val="Calibri"/>
    </font>
    <font>
      <b/>
      <sz val="11.0"/>
      <color theme="1"/>
      <name val="Calibri"/>
    </font>
    <font>
      <sz val="9.0"/>
      <color rgb="FF000000"/>
      <name val="Calibri"/>
    </font>
    <font>
      <b/>
      <sz val="11.0"/>
      <color rgb="FF000000"/>
      <name val="Calibri"/>
    </font>
    <font>
      <b/>
      <sz val="12.0"/>
      <color rgb="FF000000"/>
      <name val="Calibri"/>
    </font>
    <font>
      <b/>
      <sz val="12.0"/>
      <color theme="1"/>
      <name val="Calibri"/>
    </font>
    <font>
      <b/>
      <sz val="12.0"/>
      <color theme="0"/>
      <name val="Calibri"/>
    </font>
    <font>
      <b/>
      <sz val="12.0"/>
      <color rgb="FFFFFFFF"/>
      <name val="Calibri"/>
    </font>
    <font>
      <sz val="10.0"/>
      <color rgb="FF000000"/>
      <name val="Calibri"/>
    </font>
    <font>
      <sz val="12.0"/>
      <color theme="0"/>
      <name val="Calibri"/>
    </font>
    <font>
      <b/>
      <sz val="27.0"/>
      <color theme="1"/>
      <name val="Arial"/>
    </font>
    <font>
      <color rgb="FF000000"/>
      <name val="Arial"/>
    </font>
    <font>
      <color rgb="FFFFFFFF"/>
      <name val="Arial"/>
    </font>
    <font>
      <b/>
      <sz val="12.0"/>
      <color rgb="FFFF0000"/>
      <name val="Calibri"/>
    </font>
    <font>
      <b/>
      <sz val="12.0"/>
      <color rgb="FFFFFF00"/>
      <name val="Calibri"/>
    </font>
  </fonts>
  <fills count="3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999999"/>
        <bgColor rgb="FF999999"/>
      </patternFill>
    </fill>
    <fill>
      <patternFill patternType="solid">
        <fgColor rgb="FF1155CC"/>
        <bgColor rgb="FF1155CC"/>
      </patternFill>
    </fill>
    <fill>
      <patternFill patternType="solid">
        <fgColor rgb="FFD6DCE4"/>
        <bgColor rgb="FFD6DCE4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6D9EEB"/>
        <bgColor rgb="FF6D9EEB"/>
      </patternFill>
    </fill>
    <fill>
      <patternFill patternType="solid">
        <fgColor rgb="FF6FA8DC"/>
        <bgColor rgb="FF6FA8DC"/>
      </patternFill>
    </fill>
    <fill>
      <patternFill patternType="solid">
        <fgColor rgb="FFFFFF00"/>
        <bgColor rgb="FFFFFF00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rgb="FFBF9000"/>
        <bgColor rgb="FFBF9000"/>
      </patternFill>
    </fill>
    <fill>
      <patternFill patternType="solid">
        <fgColor rgb="FFFFF2CC"/>
        <bgColor rgb="FFFFF2CC"/>
      </patternFill>
    </fill>
    <fill>
      <patternFill patternType="solid">
        <fgColor rgb="FFFFD966"/>
        <bgColor rgb="FFFFD966"/>
      </patternFill>
    </fill>
    <fill>
      <patternFill patternType="solid">
        <fgColor rgb="FF85200C"/>
        <bgColor rgb="FF85200C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F4CCCC"/>
        <bgColor rgb="FFF4CCCC"/>
      </patternFill>
    </fill>
    <fill>
      <patternFill patternType="solid">
        <fgColor rgb="FFCC0000"/>
        <bgColor rgb="FFCC0000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0B5394"/>
        <bgColor rgb="FF0B5394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4B083"/>
        <bgColor rgb="FFF4B083"/>
      </patternFill>
    </fill>
    <fill>
      <patternFill patternType="solid">
        <fgColor rgb="FFFF0000"/>
        <bgColor rgb="FFFF0000"/>
      </patternFill>
    </fill>
    <fill>
      <patternFill patternType="solid">
        <fgColor rgb="FFC00000"/>
        <bgColor rgb="FFC00000"/>
      </patternFill>
    </fill>
    <fill>
      <patternFill patternType="solid">
        <fgColor rgb="FFADB9CA"/>
        <bgColor rgb="FFADB9CA"/>
      </patternFill>
    </fill>
    <fill>
      <patternFill patternType="solid">
        <fgColor rgb="FF000000"/>
        <bgColor rgb="FF000000"/>
      </patternFill>
    </fill>
    <fill>
      <patternFill patternType="solid">
        <fgColor rgb="FFF1C232"/>
        <bgColor rgb="FFF1C232"/>
      </patternFill>
    </fill>
    <fill>
      <patternFill patternType="solid">
        <fgColor rgb="FFFF9900"/>
        <bgColor rgb="FFFF9900"/>
      </patternFill>
    </fill>
  </fills>
  <borders count="21">
    <border/>
    <border>
      <left/>
      <top/>
      <bottom/>
    </border>
    <border>
      <top/>
      <bottom/>
    </border>
    <border>
      <left/>
      <right/>
      <top/>
      <bottom/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top style="thin">
        <color rgb="FF000000"/>
      </top>
      <bottom style="thin">
        <color rgb="FF000000"/>
      </bottom>
    </border>
    <border>
      <left/>
      <right/>
      <top/>
    </border>
    <border>
      <right/>
      <top/>
      <bottom/>
    </border>
  </borders>
  <cellStyleXfs count="1">
    <xf borderId="0" fillId="0" fontId="0" numFmtId="0" applyAlignment="1" applyFont="1"/>
  </cellStyleXfs>
  <cellXfs count="46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1" fillId="2" fontId="2" numFmtId="0" xfId="0" applyAlignment="1" applyBorder="1" applyFill="1" applyFont="1">
      <alignment horizontal="center" readingOrder="0" vertical="center"/>
    </xf>
    <xf borderId="2" fillId="0" fontId="3" numFmtId="0" xfId="0" applyBorder="1" applyFont="1"/>
    <xf borderId="3" fillId="2" fontId="1" numFmtId="0" xfId="0" applyAlignment="1" applyBorder="1" applyFont="1">
      <alignment horizontal="center" vertical="center"/>
    </xf>
    <xf borderId="3" fillId="2" fontId="1" numFmtId="0" xfId="0" applyAlignment="1" applyBorder="1" applyFont="1">
      <alignment vertical="center"/>
    </xf>
    <xf borderId="1" fillId="2" fontId="1" numFmtId="0" xfId="0" applyAlignment="1" applyBorder="1" applyFont="1">
      <alignment vertical="center"/>
    </xf>
    <xf borderId="0" fillId="3" fontId="1" numFmtId="0" xfId="0" applyAlignment="1" applyFill="1" applyFont="1">
      <alignment vertical="center"/>
    </xf>
    <xf borderId="0" fillId="3" fontId="1" numFmtId="0" xfId="0" applyAlignment="1" applyFont="1">
      <alignment horizontal="center" vertical="center"/>
    </xf>
    <xf borderId="0" fillId="3" fontId="1" numFmtId="0" xfId="0" applyAlignment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1" numFmtId="10" xfId="0" applyAlignment="1" applyFont="1" applyNumberFormat="1">
      <alignment vertical="center"/>
    </xf>
    <xf borderId="0" fillId="0" fontId="4" numFmtId="0" xfId="0" applyAlignment="1" applyFont="1">
      <alignment vertic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horizontal="left" vertical="center"/>
    </xf>
    <xf borderId="0" fillId="0" fontId="4" numFmtId="10" xfId="0" applyAlignment="1" applyFont="1" applyNumberFormat="1">
      <alignment vertical="center"/>
    </xf>
    <xf borderId="0" fillId="4" fontId="4" numFmtId="0" xfId="0" applyAlignment="1" applyFill="1" applyFont="1">
      <alignment vertical="center"/>
    </xf>
    <xf borderId="0" fillId="4" fontId="4" numFmtId="0" xfId="0" applyAlignment="1" applyFont="1">
      <alignment horizontal="center" vertical="center"/>
    </xf>
    <xf borderId="0" fillId="4" fontId="4" numFmtId="0" xfId="0" applyAlignment="1" applyFont="1">
      <alignment horizontal="left" vertical="center"/>
    </xf>
    <xf borderId="4" fillId="4" fontId="5" numFmtId="0" xfId="0" applyAlignment="1" applyBorder="1" applyFont="1">
      <alignment horizontal="center" vertical="center"/>
    </xf>
    <xf borderId="4" fillId="5" fontId="6" numFmtId="0" xfId="0" applyAlignment="1" applyBorder="1" applyFill="1" applyFont="1">
      <alignment horizontal="center" shrinkToFit="0" vertical="center" wrapText="1"/>
    </xf>
    <xf borderId="5" fillId="6" fontId="7" numFmtId="0" xfId="0" applyAlignment="1" applyBorder="1" applyFill="1" applyFont="1">
      <alignment horizontal="center" shrinkToFit="0" vertical="center" wrapText="1"/>
    </xf>
    <xf borderId="6" fillId="4" fontId="8" numFmtId="0" xfId="0" applyAlignment="1" applyBorder="1" applyFont="1">
      <alignment horizontal="center" vertical="center"/>
    </xf>
    <xf borderId="7" fillId="0" fontId="3" numFmtId="0" xfId="0" applyBorder="1" applyFont="1"/>
    <xf borderId="8" fillId="0" fontId="3" numFmtId="0" xfId="0" applyBorder="1" applyFont="1"/>
    <xf borderId="9" fillId="7" fontId="9" numFmtId="0" xfId="0" applyAlignment="1" applyBorder="1" applyFill="1" applyFont="1">
      <alignment horizontal="center" shrinkToFit="0" vertical="center" wrapText="1"/>
    </xf>
    <xf borderId="0" fillId="4" fontId="10" numFmtId="0" xfId="0" applyAlignment="1" applyFont="1">
      <alignment horizontal="left" vertical="center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0" fontId="3" numFmtId="0" xfId="0" applyBorder="1" applyFont="1"/>
    <xf borderId="5" fillId="0" fontId="3" numFmtId="0" xfId="0" applyBorder="1" applyFont="1"/>
    <xf borderId="0" fillId="4" fontId="11" numFmtId="0" xfId="0" applyAlignment="1" applyFont="1">
      <alignment horizontal="left" vertical="center"/>
    </xf>
    <xf borderId="0" fillId="8" fontId="5" numFmtId="0" xfId="0" applyAlignment="1" applyFill="1" applyFont="1">
      <alignment horizontal="center" vertical="center"/>
    </xf>
    <xf borderId="10" fillId="5" fontId="12" numFmtId="164" xfId="0" applyAlignment="1" applyBorder="1" applyFont="1" applyNumberFormat="1">
      <alignment horizontal="center" vertical="center"/>
    </xf>
    <xf borderId="11" fillId="6" fontId="12" numFmtId="164" xfId="0" applyAlignment="1" applyBorder="1" applyFont="1" applyNumberFormat="1">
      <alignment horizontal="center" vertical="center"/>
    </xf>
    <xf borderId="12" fillId="9" fontId="6" numFmtId="0" xfId="0" applyAlignment="1" applyBorder="1" applyFill="1" applyFont="1">
      <alignment horizontal="center" shrinkToFit="0" vertical="center" wrapText="1"/>
    </xf>
    <xf borderId="0" fillId="3" fontId="6" numFmtId="0" xfId="0" applyAlignment="1" applyFont="1">
      <alignment shrinkToFit="0" vertical="center" wrapText="1"/>
    </xf>
    <xf borderId="13" fillId="7" fontId="6" numFmtId="0" xfId="0" applyAlignment="1" applyBorder="1" applyFont="1">
      <alignment horizontal="center" shrinkToFit="0" vertical="center" wrapText="1"/>
    </xf>
    <xf borderId="14" fillId="5" fontId="12" numFmtId="164" xfId="0" applyAlignment="1" applyBorder="1" applyFont="1" applyNumberFormat="1">
      <alignment horizontal="center" vertical="center"/>
    </xf>
    <xf borderId="14" fillId="6" fontId="12" numFmtId="164" xfId="0" applyAlignment="1" applyBorder="1" applyFont="1" applyNumberFormat="1">
      <alignment horizontal="center" vertical="center"/>
    </xf>
    <xf borderId="14" fillId="10" fontId="6" numFmtId="0" xfId="0" applyAlignment="1" applyBorder="1" applyFill="1" applyFont="1">
      <alignment horizontal="center" shrinkToFit="0" vertical="center" wrapText="1"/>
    </xf>
    <xf borderId="14" fillId="5" fontId="6" numFmtId="0" xfId="0" applyAlignment="1" applyBorder="1" applyFont="1">
      <alignment horizontal="center" shrinkToFit="0" vertical="center" wrapText="1"/>
    </xf>
    <xf borderId="15" fillId="5" fontId="6" numFmtId="0" xfId="0" applyAlignment="1" applyBorder="1" applyFont="1">
      <alignment horizontal="center" shrinkToFit="0" vertical="center" wrapText="1"/>
    </xf>
    <xf borderId="16" fillId="5" fontId="6" numFmtId="0" xfId="0" applyAlignment="1" applyBorder="1" applyFont="1">
      <alignment horizontal="center" shrinkToFit="0" vertical="center" wrapText="1"/>
    </xf>
    <xf borderId="16" fillId="11" fontId="13" numFmtId="0" xfId="0" applyAlignment="1" applyBorder="1" applyFill="1" applyFont="1">
      <alignment vertical="center"/>
    </xf>
    <xf borderId="14" fillId="11" fontId="13" numFmtId="164" xfId="0" applyAlignment="1" applyBorder="1" applyFont="1" applyNumberFormat="1">
      <alignment horizontal="center" vertical="center"/>
    </xf>
    <xf borderId="14" fillId="6" fontId="13" numFmtId="3" xfId="0" applyAlignment="1" applyBorder="1" applyFont="1" applyNumberFormat="1">
      <alignment horizontal="center" vertical="center"/>
    </xf>
    <xf borderId="14" fillId="10" fontId="13" numFmtId="3" xfId="0" applyAlignment="1" applyBorder="1" applyFont="1" applyNumberFormat="1">
      <alignment horizontal="center" vertical="center"/>
    </xf>
    <xf borderId="14" fillId="12" fontId="13" numFmtId="3" xfId="0" applyAlignment="1" applyBorder="1" applyFill="1" applyFont="1" applyNumberFormat="1">
      <alignment horizontal="center" vertical="center"/>
    </xf>
    <xf borderId="14" fillId="3" fontId="13" numFmtId="0" xfId="0" applyAlignment="1" applyBorder="1" applyFont="1">
      <alignment vertical="center"/>
    </xf>
    <xf borderId="14" fillId="12" fontId="13" numFmtId="165" xfId="0" applyAlignment="1" applyBorder="1" applyFont="1" applyNumberFormat="1">
      <alignment horizontal="center" shrinkToFit="0" vertical="center" wrapText="1"/>
    </xf>
    <xf borderId="15" fillId="12" fontId="13" numFmtId="165" xfId="0" applyAlignment="1" applyBorder="1" applyFont="1" applyNumberFormat="1">
      <alignment horizontal="center" shrinkToFit="0" vertical="center" wrapText="1"/>
    </xf>
    <xf borderId="14" fillId="13" fontId="14" numFmtId="165" xfId="0" applyAlignment="1" applyBorder="1" applyFill="1" applyFont="1" applyNumberFormat="1">
      <alignment horizontal="center" vertical="center"/>
    </xf>
    <xf borderId="16" fillId="14" fontId="13" numFmtId="0" xfId="0" applyAlignment="1" applyBorder="1" applyFill="1" applyFont="1">
      <alignment shrinkToFit="0" vertical="center" wrapText="1"/>
    </xf>
    <xf borderId="14" fillId="14" fontId="13" numFmtId="3" xfId="0" applyAlignment="1" applyBorder="1" applyFont="1" applyNumberFormat="1">
      <alignment horizontal="center" vertical="center"/>
    </xf>
    <xf borderId="14" fillId="10" fontId="13" numFmtId="164" xfId="0" applyAlignment="1" applyBorder="1" applyFont="1" applyNumberFormat="1">
      <alignment horizontal="center" vertical="center"/>
    </xf>
    <xf borderId="14" fillId="14" fontId="13" numFmtId="164" xfId="0" applyAlignment="1" applyBorder="1" applyFont="1" applyNumberFormat="1">
      <alignment horizontal="center" vertical="center"/>
    </xf>
    <xf borderId="14" fillId="3" fontId="15" numFmtId="0" xfId="0" applyAlignment="1" applyBorder="1" applyFont="1">
      <alignment shrinkToFit="0" vertical="center" wrapText="1"/>
    </xf>
    <xf borderId="14" fillId="14" fontId="13" numFmtId="165" xfId="0" applyAlignment="1" applyBorder="1" applyFont="1" applyNumberFormat="1">
      <alignment horizontal="center" shrinkToFit="0" vertical="center" wrapText="1"/>
    </xf>
    <xf borderId="15" fillId="14" fontId="13" numFmtId="165" xfId="0" applyAlignment="1" applyBorder="1" applyFont="1" applyNumberFormat="1">
      <alignment horizontal="center" shrinkToFit="0" vertical="center" wrapText="1"/>
    </xf>
    <xf borderId="16" fillId="15" fontId="13" numFmtId="0" xfId="0" applyAlignment="1" applyBorder="1" applyFill="1" applyFont="1">
      <alignment vertical="center"/>
    </xf>
    <xf borderId="14" fillId="15" fontId="13" numFmtId="164" xfId="0" applyAlignment="1" applyBorder="1" applyFont="1" applyNumberFormat="1">
      <alignment horizontal="center" vertical="center"/>
    </xf>
    <xf borderId="14" fillId="6" fontId="13" numFmtId="164" xfId="0" applyAlignment="1" applyBorder="1" applyFont="1" applyNumberFormat="1">
      <alignment horizontal="center" vertical="center"/>
    </xf>
    <xf borderId="14" fillId="15" fontId="13" numFmtId="3" xfId="0" applyAlignment="1" applyBorder="1" applyFont="1" applyNumberFormat="1">
      <alignment horizontal="center" vertical="center"/>
    </xf>
    <xf borderId="14" fillId="3" fontId="15" numFmtId="0" xfId="0" applyAlignment="1" applyBorder="1" applyFont="1">
      <alignment vertical="center"/>
    </xf>
    <xf borderId="14" fillId="15" fontId="13" numFmtId="165" xfId="0" applyAlignment="1" applyBorder="1" applyFont="1" applyNumberFormat="1">
      <alignment horizontal="center" shrinkToFit="0" vertical="center" wrapText="1"/>
    </xf>
    <xf borderId="14" fillId="13" fontId="14" numFmtId="165" xfId="0" applyAlignment="1" applyBorder="1" applyFont="1" applyNumberFormat="1">
      <alignment horizontal="center" shrinkToFit="0" vertical="center" wrapText="1"/>
    </xf>
    <xf borderId="0" fillId="4" fontId="11" numFmtId="0" xfId="0" applyAlignment="1" applyFont="1">
      <alignment horizontal="left" shrinkToFit="0" vertical="center" wrapText="1"/>
    </xf>
    <xf borderId="14" fillId="6" fontId="14" numFmtId="3" xfId="0" applyAlignment="1" applyBorder="1" applyFont="1" applyNumberFormat="1">
      <alignment horizontal="center" vertical="center"/>
    </xf>
    <xf borderId="0" fillId="4" fontId="16" numFmtId="0" xfId="0" applyAlignment="1" applyFont="1">
      <alignment horizontal="left" shrinkToFit="0" vertical="center" wrapText="1"/>
    </xf>
    <xf borderId="16" fillId="11" fontId="14" numFmtId="0" xfId="0" applyAlignment="1" applyBorder="1" applyFont="1">
      <alignment vertical="center"/>
    </xf>
    <xf borderId="14" fillId="12" fontId="14" numFmtId="165" xfId="0" applyAlignment="1" applyBorder="1" applyFont="1" applyNumberFormat="1">
      <alignment horizontal="center" shrinkToFit="0" vertical="center" wrapText="1"/>
    </xf>
    <xf borderId="16" fillId="14" fontId="13" numFmtId="0" xfId="0" applyAlignment="1" applyBorder="1" applyFont="1">
      <alignment vertical="center"/>
    </xf>
    <xf borderId="14" fillId="11" fontId="14" numFmtId="164" xfId="0" applyAlignment="1" applyBorder="1" applyFont="1" applyNumberFormat="1">
      <alignment horizontal="center" vertical="center"/>
    </xf>
    <xf borderId="14" fillId="10" fontId="14" numFmtId="3" xfId="0" applyAlignment="1" applyBorder="1" applyFont="1" applyNumberFormat="1">
      <alignment horizontal="center" vertical="center"/>
    </xf>
    <xf borderId="14" fillId="12" fontId="14" numFmtId="3" xfId="0" applyAlignment="1" applyBorder="1" applyFont="1" applyNumberFormat="1">
      <alignment horizontal="center" vertical="center"/>
    </xf>
    <xf borderId="14" fillId="3" fontId="14" numFmtId="0" xfId="0" applyAlignment="1" applyBorder="1" applyFont="1">
      <alignment vertical="center"/>
    </xf>
    <xf borderId="0" fillId="0" fontId="17" numFmtId="0" xfId="0" applyAlignment="1" applyFont="1">
      <alignment vertical="center"/>
    </xf>
    <xf borderId="0" fillId="4" fontId="17" numFmtId="0" xfId="0" applyAlignment="1" applyFont="1">
      <alignment vertical="center"/>
    </xf>
    <xf borderId="16" fillId="15" fontId="14" numFmtId="0" xfId="0" applyAlignment="1" applyBorder="1" applyFont="1">
      <alignment vertical="center"/>
    </xf>
    <xf borderId="14" fillId="15" fontId="14" numFmtId="164" xfId="0" applyAlignment="1" applyBorder="1" applyFont="1" applyNumberFormat="1">
      <alignment horizontal="center" vertical="center"/>
    </xf>
    <xf borderId="14" fillId="6" fontId="14" numFmtId="164" xfId="0" applyAlignment="1" applyBorder="1" applyFont="1" applyNumberFormat="1">
      <alignment horizontal="center" vertical="center"/>
    </xf>
    <xf borderId="14" fillId="15" fontId="14" numFmtId="3" xfId="0" applyAlignment="1" applyBorder="1" applyFont="1" applyNumberFormat="1">
      <alignment horizontal="center" vertical="center"/>
    </xf>
    <xf borderId="14" fillId="15" fontId="14" numFmtId="165" xfId="0" applyAlignment="1" applyBorder="1" applyFont="1" applyNumberFormat="1">
      <alignment horizontal="center" shrinkToFit="0" vertical="center" wrapText="1"/>
    </xf>
    <xf borderId="0" fillId="0" fontId="17" numFmtId="0" xfId="0" applyAlignment="1" applyFont="1">
      <alignment horizontal="left" vertical="center"/>
    </xf>
    <xf borderId="0" fillId="0" fontId="17" numFmtId="10" xfId="0" applyAlignment="1" applyFont="1" applyNumberFormat="1">
      <alignment vertical="center"/>
    </xf>
    <xf borderId="0" fillId="4" fontId="18" numFmtId="3" xfId="0" applyAlignment="1" applyFont="1" applyNumberFormat="1">
      <alignment horizontal="center" vertical="center"/>
    </xf>
    <xf borderId="0" fillId="4" fontId="18" numFmtId="0" xfId="0" applyAlignment="1" applyFont="1">
      <alignment horizontal="center" vertical="center"/>
    </xf>
    <xf borderId="0" fillId="16" fontId="4" numFmtId="0" xfId="0" applyAlignment="1" applyFill="1" applyFont="1">
      <alignment vertical="center"/>
    </xf>
    <xf borderId="0" fillId="16" fontId="4" numFmtId="0" xfId="0" applyAlignment="1" applyFont="1">
      <alignment horizontal="center" vertical="center"/>
    </xf>
    <xf borderId="0" fillId="16" fontId="4" numFmtId="0" xfId="0" applyAlignment="1" applyFont="1">
      <alignment horizontal="left" vertical="center"/>
    </xf>
    <xf borderId="4" fillId="16" fontId="5" numFmtId="0" xfId="0" applyAlignment="1" applyBorder="1" applyFont="1">
      <alignment horizontal="center" vertical="center"/>
    </xf>
    <xf borderId="5" fillId="5" fontId="6" numFmtId="0" xfId="0" applyAlignment="1" applyBorder="1" applyFont="1">
      <alignment horizontal="center" shrinkToFit="0" vertical="center" wrapText="1"/>
    </xf>
    <xf borderId="17" fillId="16" fontId="19" numFmtId="0" xfId="0" applyAlignment="1" applyBorder="1" applyFont="1">
      <alignment horizontal="center" vertical="center"/>
    </xf>
    <xf borderId="4" fillId="0" fontId="3" numFmtId="0" xfId="0" applyBorder="1" applyFont="1"/>
    <xf borderId="17" fillId="7" fontId="9" numFmtId="0" xfId="0" applyAlignment="1" applyBorder="1" applyFont="1">
      <alignment horizontal="center" shrinkToFit="0" vertical="center" wrapText="1"/>
    </xf>
    <xf borderId="0" fillId="16" fontId="18" numFmtId="0" xfId="0" applyAlignment="1" applyFont="1">
      <alignment horizontal="left" vertical="center"/>
    </xf>
    <xf borderId="17" fillId="0" fontId="3" numFmtId="0" xfId="0" applyBorder="1" applyFont="1"/>
    <xf borderId="0" fillId="16" fontId="13" numFmtId="0" xfId="0" applyAlignment="1" applyFont="1">
      <alignment horizontal="left" vertical="center"/>
    </xf>
    <xf borderId="11" fillId="5" fontId="12" numFmtId="164" xfId="0" applyAlignment="1" applyBorder="1" applyFont="1" applyNumberFormat="1">
      <alignment horizontal="center" vertical="center"/>
    </xf>
    <xf borderId="0" fillId="0" fontId="20" numFmtId="0" xfId="0" applyAlignment="1" applyFont="1">
      <alignment vertical="center"/>
    </xf>
    <xf borderId="0" fillId="16" fontId="20" numFmtId="0" xfId="0" applyAlignment="1" applyFont="1">
      <alignment vertical="center"/>
    </xf>
    <xf borderId="16" fillId="7" fontId="13" numFmtId="0" xfId="0" applyAlignment="1" applyBorder="1" applyFont="1">
      <alignment vertical="center"/>
    </xf>
    <xf borderId="14" fillId="7" fontId="13" numFmtId="164" xfId="0" applyAlignment="1" applyBorder="1" applyFont="1" applyNumberFormat="1">
      <alignment horizontal="center" vertical="center"/>
    </xf>
    <xf borderId="14" fillId="7" fontId="13" numFmtId="3" xfId="0" applyAlignment="1" applyBorder="1" applyFont="1" applyNumberFormat="1">
      <alignment horizontal="center" vertical="center"/>
    </xf>
    <xf borderId="14" fillId="17" fontId="13" numFmtId="165" xfId="0" applyAlignment="1" applyBorder="1" applyFill="1" applyFont="1" applyNumberFormat="1">
      <alignment horizontal="center" shrinkToFit="0" vertical="center" wrapText="1"/>
    </xf>
    <xf borderId="15" fillId="17" fontId="13" numFmtId="165" xfId="0" applyAlignment="1" applyBorder="1" applyFont="1" applyNumberFormat="1">
      <alignment horizontal="center" shrinkToFit="0" vertical="center" wrapText="1"/>
    </xf>
    <xf borderId="14" fillId="13" fontId="13" numFmtId="165" xfId="0" applyAlignment="1" applyBorder="1" applyFont="1" applyNumberFormat="1">
      <alignment horizontal="center" vertical="center"/>
    </xf>
    <xf borderId="0" fillId="0" fontId="20" numFmtId="0" xfId="0" applyAlignment="1" applyFont="1">
      <alignment horizontal="left" vertical="center"/>
    </xf>
    <xf borderId="0" fillId="0" fontId="20" numFmtId="10" xfId="0" applyAlignment="1" applyFont="1" applyNumberFormat="1">
      <alignment vertical="center"/>
    </xf>
    <xf borderId="0" fillId="0" fontId="11" numFmtId="0" xfId="0" applyAlignment="1" applyFont="1">
      <alignment vertical="center"/>
    </xf>
    <xf borderId="0" fillId="16" fontId="11" numFmtId="0" xfId="0" applyAlignment="1" applyFont="1">
      <alignment vertical="center"/>
    </xf>
    <xf borderId="16" fillId="18" fontId="13" numFmtId="0" xfId="0" applyAlignment="1" applyBorder="1" applyFill="1" applyFont="1">
      <alignment shrinkToFit="0" vertical="center" wrapText="1"/>
    </xf>
    <xf borderId="14" fillId="18" fontId="13" numFmtId="164" xfId="0" applyAlignment="1" applyBorder="1" applyFont="1" applyNumberFormat="1">
      <alignment horizontal="center" vertical="center"/>
    </xf>
    <xf borderId="14" fillId="18" fontId="13" numFmtId="3" xfId="0" applyAlignment="1" applyBorder="1" applyFont="1" applyNumberFormat="1">
      <alignment horizontal="center" vertical="center"/>
    </xf>
    <xf borderId="14" fillId="18" fontId="13" numFmtId="165" xfId="0" applyAlignment="1" applyBorder="1" applyFont="1" applyNumberFormat="1">
      <alignment horizontal="center" shrinkToFit="0" vertical="center" wrapText="1"/>
    </xf>
    <xf borderId="15" fillId="18" fontId="13" numFmtId="165" xfId="0" applyAlignment="1" applyBorder="1" applyFont="1" applyNumberFormat="1">
      <alignment horizontal="center" shrinkToFit="0" vertical="center" wrapText="1"/>
    </xf>
    <xf borderId="0" fillId="0" fontId="11" numFmtId="0" xfId="0" applyAlignment="1" applyFont="1">
      <alignment horizontal="left" vertical="center"/>
    </xf>
    <xf borderId="0" fillId="0" fontId="11" numFmtId="10" xfId="0" applyAlignment="1" applyFont="1" applyNumberFormat="1">
      <alignment vertical="center"/>
    </xf>
    <xf borderId="16" fillId="17" fontId="13" numFmtId="0" xfId="0" applyAlignment="1" applyBorder="1" applyFont="1">
      <alignment vertical="center"/>
    </xf>
    <xf borderId="14" fillId="17" fontId="13" numFmtId="3" xfId="0" applyAlignment="1" applyBorder="1" applyFont="1" applyNumberFormat="1">
      <alignment horizontal="center" vertical="center"/>
    </xf>
    <xf borderId="14" fillId="17" fontId="13" numFmtId="164" xfId="0" applyAlignment="1" applyBorder="1" applyFont="1" applyNumberFormat="1">
      <alignment horizontal="center" vertical="center"/>
    </xf>
    <xf borderId="14" fillId="3" fontId="13" numFmtId="0" xfId="0" applyAlignment="1" applyBorder="1" applyFont="1">
      <alignment shrinkToFit="0" vertical="center" wrapText="1"/>
    </xf>
    <xf borderId="16" fillId="18" fontId="13" numFmtId="0" xfId="0" applyAlignment="1" applyBorder="1" applyFont="1">
      <alignment vertical="center"/>
    </xf>
    <xf borderId="16" fillId="18" fontId="14" numFmtId="0" xfId="0" applyAlignment="1" applyBorder="1" applyFont="1">
      <alignment vertical="center"/>
    </xf>
    <xf borderId="14" fillId="18" fontId="14" numFmtId="164" xfId="0" applyAlignment="1" applyBorder="1" applyFont="1" applyNumberFormat="1">
      <alignment horizontal="center" vertical="center"/>
    </xf>
    <xf borderId="14" fillId="18" fontId="14" numFmtId="3" xfId="0" applyAlignment="1" applyBorder="1" applyFont="1" applyNumberFormat="1">
      <alignment horizontal="center" vertical="center"/>
    </xf>
    <xf borderId="14" fillId="18" fontId="14" numFmtId="165" xfId="0" applyAlignment="1" applyBorder="1" applyFont="1" applyNumberFormat="1">
      <alignment horizontal="center" shrinkToFit="0" vertical="center" wrapText="1"/>
    </xf>
    <xf borderId="15" fillId="18" fontId="14" numFmtId="165" xfId="0" applyAlignment="1" applyBorder="1" applyFont="1" applyNumberFormat="1">
      <alignment horizontal="center" shrinkToFit="0" vertical="center" wrapText="1"/>
    </xf>
    <xf borderId="0" fillId="16" fontId="18" numFmtId="0" xfId="0" applyAlignment="1" applyFont="1">
      <alignment vertical="center"/>
    </xf>
    <xf borderId="0" fillId="16" fontId="18" numFmtId="3" xfId="0" applyAlignment="1" applyFont="1" applyNumberFormat="1">
      <alignment horizontal="center" vertical="center"/>
    </xf>
    <xf borderId="0" fillId="16" fontId="18" numFmtId="0" xfId="0" applyAlignment="1" applyFont="1">
      <alignment horizontal="center" vertical="center"/>
    </xf>
    <xf borderId="0" fillId="19" fontId="4" numFmtId="0" xfId="0" applyAlignment="1" applyFill="1" applyFont="1">
      <alignment vertical="center"/>
    </xf>
    <xf borderId="0" fillId="19" fontId="4" numFmtId="0" xfId="0" applyAlignment="1" applyFont="1">
      <alignment horizontal="center" vertical="center"/>
    </xf>
    <xf borderId="0" fillId="19" fontId="4" numFmtId="0" xfId="0" applyAlignment="1" applyFont="1">
      <alignment horizontal="left" vertical="center"/>
    </xf>
    <xf borderId="9" fillId="19" fontId="5" numFmtId="0" xfId="0" applyAlignment="1" applyBorder="1" applyFont="1">
      <alignment horizontal="center" vertical="center"/>
    </xf>
    <xf borderId="9" fillId="5" fontId="6" numFmtId="0" xfId="0" applyAlignment="1" applyBorder="1" applyFont="1">
      <alignment horizontal="center" shrinkToFit="0" vertical="center" wrapText="1"/>
    </xf>
    <xf borderId="9" fillId="6" fontId="7" numFmtId="0" xfId="0" applyAlignment="1" applyBorder="1" applyFont="1">
      <alignment horizontal="center" shrinkToFit="0" vertical="center" wrapText="1"/>
    </xf>
    <xf borderId="6" fillId="19" fontId="8" numFmtId="0" xfId="0" applyAlignment="1" applyBorder="1" applyFont="1">
      <alignment horizontal="center" vertical="center"/>
    </xf>
    <xf borderId="0" fillId="19" fontId="18" numFmtId="0" xfId="0" applyAlignment="1" applyFont="1">
      <alignment horizontal="left" vertical="center"/>
    </xf>
    <xf borderId="0" fillId="19" fontId="13" numFmtId="0" xfId="0" applyAlignment="1" applyFont="1">
      <alignment horizontal="left" vertical="center"/>
    </xf>
    <xf borderId="17" fillId="8" fontId="5" numFmtId="0" xfId="0" applyAlignment="1" applyBorder="1" applyFont="1">
      <alignment horizontal="center" vertical="center"/>
    </xf>
    <xf borderId="14" fillId="20" fontId="14" numFmtId="0" xfId="0" applyAlignment="1" applyBorder="1" applyFill="1" applyFont="1">
      <alignment vertical="center"/>
    </xf>
    <xf borderId="14" fillId="20" fontId="14" numFmtId="164" xfId="0" applyAlignment="1" applyBorder="1" applyFont="1" applyNumberFormat="1">
      <alignment horizontal="center" vertical="center"/>
    </xf>
    <xf borderId="14" fillId="20" fontId="13" numFmtId="3" xfId="0" applyAlignment="1" applyBorder="1" applyFont="1" applyNumberFormat="1">
      <alignment horizontal="center" vertical="center"/>
    </xf>
    <xf borderId="15" fillId="20" fontId="13" numFmtId="3" xfId="0" applyAlignment="1" applyBorder="1" applyFont="1" applyNumberFormat="1">
      <alignment horizontal="center" vertical="center"/>
    </xf>
    <xf borderId="0" fillId="3" fontId="13" numFmtId="0" xfId="0" applyAlignment="1" applyFont="1">
      <alignment vertical="center"/>
    </xf>
    <xf borderId="16" fillId="20" fontId="13" numFmtId="165" xfId="0" applyAlignment="1" applyBorder="1" applyFont="1" applyNumberFormat="1">
      <alignment horizontal="center" shrinkToFit="0" vertical="center" wrapText="1"/>
    </xf>
    <xf borderId="14" fillId="20" fontId="13" numFmtId="165" xfId="0" applyAlignment="1" applyBorder="1" applyFont="1" applyNumberFormat="1">
      <alignment horizontal="center" shrinkToFit="0" vertical="center" wrapText="1"/>
    </xf>
    <xf borderId="15" fillId="20" fontId="13" numFmtId="165" xfId="0" applyAlignment="1" applyBorder="1" applyFont="1" applyNumberFormat="1">
      <alignment horizontal="center" shrinkToFit="0" vertical="center" wrapText="1"/>
    </xf>
    <xf borderId="14" fillId="21" fontId="14" numFmtId="0" xfId="0" applyAlignment="1" applyBorder="1" applyFill="1" applyFont="1">
      <alignment vertical="center"/>
    </xf>
    <xf borderId="14" fillId="21" fontId="14" numFmtId="164" xfId="0" applyAlignment="1" applyBorder="1" applyFont="1" applyNumberFormat="1">
      <alignment horizontal="center" vertical="center"/>
    </xf>
    <xf borderId="14" fillId="21" fontId="13" numFmtId="3" xfId="0" applyAlignment="1" applyBorder="1" applyFont="1" applyNumberFormat="1">
      <alignment horizontal="center" vertical="center"/>
    </xf>
    <xf borderId="15" fillId="21" fontId="13" numFmtId="3" xfId="0" applyAlignment="1" applyBorder="1" applyFont="1" applyNumberFormat="1">
      <alignment horizontal="center" vertical="center"/>
    </xf>
    <xf borderId="16" fillId="21" fontId="13" numFmtId="165" xfId="0" applyAlignment="1" applyBorder="1" applyFont="1" applyNumberFormat="1">
      <alignment horizontal="center" shrinkToFit="0" vertical="center" wrapText="1"/>
    </xf>
    <xf borderId="14" fillId="21" fontId="13" numFmtId="165" xfId="0" applyAlignment="1" applyBorder="1" applyFont="1" applyNumberFormat="1">
      <alignment horizontal="center" shrinkToFit="0" vertical="center" wrapText="1"/>
    </xf>
    <xf borderId="15" fillId="21" fontId="13" numFmtId="165" xfId="0" applyAlignment="1" applyBorder="1" applyFont="1" applyNumberFormat="1">
      <alignment horizontal="center" shrinkToFit="0" vertical="center" wrapText="1"/>
    </xf>
    <xf borderId="0" fillId="3" fontId="15" numFmtId="0" xfId="0" applyAlignment="1" applyFont="1">
      <alignment vertical="center"/>
    </xf>
    <xf borderId="11" fillId="13" fontId="13" numFmtId="165" xfId="0" applyAlignment="1" applyBorder="1" applyFont="1" applyNumberFormat="1">
      <alignment horizontal="center" vertical="center"/>
    </xf>
    <xf borderId="14" fillId="22" fontId="14" numFmtId="0" xfId="0" applyAlignment="1" applyBorder="1" applyFill="1" applyFont="1">
      <alignment vertical="center"/>
    </xf>
    <xf borderId="14" fillId="22" fontId="14" numFmtId="3" xfId="0" applyAlignment="1" applyBorder="1" applyFont="1" applyNumberFormat="1">
      <alignment horizontal="center" vertical="center"/>
    </xf>
    <xf borderId="14" fillId="22" fontId="13" numFmtId="164" xfId="0" applyAlignment="1" applyBorder="1" applyFont="1" applyNumberFormat="1">
      <alignment horizontal="center" vertical="center"/>
    </xf>
    <xf borderId="15" fillId="22" fontId="13" numFmtId="164" xfId="0" applyAlignment="1" applyBorder="1" applyFont="1" applyNumberFormat="1">
      <alignment horizontal="center" vertical="center"/>
    </xf>
    <xf borderId="0" fillId="3" fontId="15" numFmtId="0" xfId="0" applyAlignment="1" applyFont="1">
      <alignment shrinkToFit="0" vertical="center" wrapText="1"/>
    </xf>
    <xf borderId="16" fillId="22" fontId="13" numFmtId="165" xfId="0" applyAlignment="1" applyBorder="1" applyFont="1" applyNumberFormat="1">
      <alignment horizontal="center" shrinkToFit="0" vertical="center" wrapText="1"/>
    </xf>
    <xf borderId="14" fillId="22" fontId="13" numFmtId="165" xfId="0" applyAlignment="1" applyBorder="1" applyFont="1" applyNumberFormat="1">
      <alignment horizontal="center" shrinkToFit="0" vertical="center" wrapText="1"/>
    </xf>
    <xf borderId="14" fillId="20" fontId="14" numFmtId="3" xfId="0" applyAlignment="1" applyBorder="1" applyFont="1" applyNumberFormat="1">
      <alignment horizontal="center" vertical="center"/>
    </xf>
    <xf borderId="15" fillId="20" fontId="14" numFmtId="3" xfId="0" applyAlignment="1" applyBorder="1" applyFont="1" applyNumberFormat="1">
      <alignment horizontal="center" vertical="center"/>
    </xf>
    <xf borderId="0" fillId="3" fontId="14" numFmtId="0" xfId="0" applyAlignment="1" applyFont="1">
      <alignment vertical="center"/>
    </xf>
    <xf borderId="16" fillId="20" fontId="14" numFmtId="165" xfId="0" applyAlignment="1" applyBorder="1" applyFont="1" applyNumberFormat="1">
      <alignment horizontal="center" shrinkToFit="0" vertical="center" wrapText="1"/>
    </xf>
    <xf borderId="14" fillId="20" fontId="14" numFmtId="165" xfId="0" applyAlignment="1" applyBorder="1" applyFont="1" applyNumberFormat="1">
      <alignment horizontal="center" shrinkToFit="0" vertical="center" wrapText="1"/>
    </xf>
    <xf borderId="0" fillId="19" fontId="14" numFmtId="0" xfId="0" applyAlignment="1" applyFont="1">
      <alignment horizontal="left" vertical="center"/>
    </xf>
    <xf borderId="9" fillId="13" fontId="13" numFmtId="165" xfId="0" applyAlignment="1" applyBorder="1" applyFont="1" applyNumberFormat="1">
      <alignment horizontal="center" vertical="center"/>
    </xf>
    <xf borderId="15" fillId="20" fontId="14" numFmtId="165" xfId="0" applyAlignment="1" applyBorder="1" applyFont="1" applyNumberFormat="1">
      <alignment horizontal="center" shrinkToFit="0" vertical="center" wrapText="1"/>
    </xf>
    <xf borderId="13" fillId="3" fontId="15" numFmtId="0" xfId="0" applyAlignment="1" applyBorder="1" applyFont="1">
      <alignment shrinkToFit="0" vertical="center" wrapText="1"/>
    </xf>
    <xf borderId="15" fillId="22" fontId="13" numFmtId="165" xfId="0" applyAlignment="1" applyBorder="1" applyFont="1" applyNumberFormat="1">
      <alignment horizontal="center" shrinkToFit="0" vertical="center" wrapText="1"/>
    </xf>
    <xf borderId="0" fillId="19" fontId="18" numFmtId="0" xfId="0" applyAlignment="1" applyFont="1">
      <alignment vertical="center"/>
    </xf>
    <xf borderId="0" fillId="19" fontId="18" numFmtId="3" xfId="0" applyAlignment="1" applyFont="1" applyNumberFormat="1">
      <alignment horizontal="center" vertical="center"/>
    </xf>
    <xf borderId="0" fillId="19" fontId="18" numFmtId="0" xfId="0" applyAlignment="1" applyFont="1">
      <alignment horizontal="center" vertical="center"/>
    </xf>
    <xf borderId="0" fillId="23" fontId="4" numFmtId="0" xfId="0" applyAlignment="1" applyFill="1" applyFont="1">
      <alignment vertical="center"/>
    </xf>
    <xf borderId="0" fillId="23" fontId="4" numFmtId="0" xfId="0" applyAlignment="1" applyFont="1">
      <alignment horizontal="center" vertical="center"/>
    </xf>
    <xf borderId="0" fillId="23" fontId="4" numFmtId="0" xfId="0" applyAlignment="1" applyFont="1">
      <alignment horizontal="left" vertical="center"/>
    </xf>
    <xf borderId="9" fillId="23" fontId="21" numFmtId="0" xfId="0" applyAlignment="1" applyBorder="1" applyFont="1">
      <alignment horizontal="center" vertical="center"/>
    </xf>
    <xf borderId="9" fillId="5" fontId="22" numFmtId="0" xfId="0" applyAlignment="1" applyBorder="1" applyFont="1">
      <alignment horizontal="center" shrinkToFit="0" vertical="center" wrapText="1"/>
    </xf>
    <xf borderId="9" fillId="6" fontId="23" numFmtId="0" xfId="0" applyAlignment="1" applyBorder="1" applyFont="1">
      <alignment horizontal="center" shrinkToFit="0" vertical="center" wrapText="1"/>
    </xf>
    <xf borderId="6" fillId="23" fontId="24" numFmtId="0" xfId="0" applyAlignment="1" applyBorder="1" applyFont="1">
      <alignment horizontal="center" vertical="center"/>
    </xf>
    <xf borderId="0" fillId="23" fontId="10" numFmtId="0" xfId="0" applyAlignment="1" applyFont="1">
      <alignment horizontal="left" vertical="center"/>
    </xf>
    <xf borderId="0" fillId="23" fontId="11" numFmtId="0" xfId="0" applyAlignment="1" applyFont="1">
      <alignment horizontal="left" vertical="center"/>
    </xf>
    <xf borderId="17" fillId="8" fontId="21" numFmtId="0" xfId="0" applyAlignment="1" applyBorder="1" applyFont="1">
      <alignment horizontal="center" vertical="center"/>
    </xf>
    <xf borderId="14" fillId="5" fontId="25" numFmtId="164" xfId="0" applyAlignment="1" applyBorder="1" applyFont="1" applyNumberFormat="1">
      <alignment horizontal="center" vertical="center"/>
    </xf>
    <xf borderId="14" fillId="6" fontId="25" numFmtId="164" xfId="0" applyAlignment="1" applyBorder="1" applyFont="1" applyNumberFormat="1">
      <alignment horizontal="center" vertical="center"/>
    </xf>
    <xf borderId="0" fillId="3" fontId="22" numFmtId="0" xfId="0" applyAlignment="1" applyFont="1">
      <alignment shrinkToFit="0" vertical="center" wrapText="1"/>
    </xf>
    <xf borderId="14" fillId="10" fontId="22" numFmtId="0" xfId="0" applyAlignment="1" applyBorder="1" applyFont="1">
      <alignment horizontal="center" shrinkToFit="0" vertical="center" wrapText="1"/>
    </xf>
    <xf borderId="14" fillId="5" fontId="22" numFmtId="0" xfId="0" applyAlignment="1" applyBorder="1" applyFont="1">
      <alignment horizontal="center" shrinkToFit="0" vertical="center" wrapText="1"/>
    </xf>
    <xf borderId="15" fillId="5" fontId="22" numFmtId="0" xfId="0" applyAlignment="1" applyBorder="1" applyFont="1">
      <alignment horizontal="center" shrinkToFit="0" vertical="center" wrapText="1"/>
    </xf>
    <xf borderId="16" fillId="5" fontId="22" numFmtId="0" xfId="0" applyAlignment="1" applyBorder="1" applyFont="1">
      <alignment horizontal="center" shrinkToFit="0" vertical="center" wrapText="1"/>
    </xf>
    <xf borderId="14" fillId="24" fontId="13" numFmtId="0" xfId="0" applyAlignment="1" applyBorder="1" applyFill="1" applyFont="1">
      <alignment vertical="center"/>
    </xf>
    <xf borderId="14" fillId="24" fontId="13" numFmtId="164" xfId="0" applyAlignment="1" applyBorder="1" applyFont="1" applyNumberFormat="1">
      <alignment horizontal="center" vertical="center"/>
    </xf>
    <xf borderId="14" fillId="24" fontId="13" numFmtId="3" xfId="0" applyAlignment="1" applyBorder="1" applyFont="1" applyNumberFormat="1">
      <alignment horizontal="center" vertical="center"/>
    </xf>
    <xf borderId="15" fillId="24" fontId="13" numFmtId="3" xfId="0" applyAlignment="1" applyBorder="1" applyFont="1" applyNumberFormat="1">
      <alignment horizontal="center" vertical="center"/>
    </xf>
    <xf borderId="16" fillId="24" fontId="13" numFmtId="165" xfId="0" applyAlignment="1" applyBorder="1" applyFont="1" applyNumberFormat="1">
      <alignment horizontal="center" shrinkToFit="0" vertical="center" wrapText="1"/>
    </xf>
    <xf borderId="14" fillId="24" fontId="13" numFmtId="165" xfId="0" applyAlignment="1" applyBorder="1" applyFont="1" applyNumberFormat="1">
      <alignment horizontal="center" shrinkToFit="0" vertical="center" wrapText="1"/>
    </xf>
    <xf borderId="15" fillId="24" fontId="13" numFmtId="165" xfId="0" applyAlignment="1" applyBorder="1" applyFont="1" applyNumberFormat="1">
      <alignment horizontal="center" shrinkToFit="0" vertical="center" wrapText="1"/>
    </xf>
    <xf borderId="0" fillId="23" fontId="13" numFmtId="0" xfId="0" applyAlignment="1" applyFont="1">
      <alignment horizontal="left" vertical="center"/>
    </xf>
    <xf borderId="14" fillId="25" fontId="13" numFmtId="0" xfId="0" applyAlignment="1" applyBorder="1" applyFill="1" applyFont="1">
      <alignment vertical="center"/>
    </xf>
    <xf borderId="14" fillId="25" fontId="13" numFmtId="164" xfId="0" applyAlignment="1" applyBorder="1" applyFont="1" applyNumberFormat="1">
      <alignment horizontal="center" vertical="center"/>
    </xf>
    <xf borderId="14" fillId="25" fontId="13" numFmtId="3" xfId="0" applyAlignment="1" applyBorder="1" applyFont="1" applyNumberFormat="1">
      <alignment horizontal="center" vertical="center"/>
    </xf>
    <xf borderId="15" fillId="25" fontId="13" numFmtId="3" xfId="0" applyAlignment="1" applyBorder="1" applyFont="1" applyNumberFormat="1">
      <alignment horizontal="center" vertical="center"/>
    </xf>
    <xf borderId="16" fillId="25" fontId="13" numFmtId="165" xfId="0" applyAlignment="1" applyBorder="1" applyFont="1" applyNumberFormat="1">
      <alignment horizontal="center" shrinkToFit="0" vertical="center" wrapText="1"/>
    </xf>
    <xf borderId="14" fillId="25" fontId="13" numFmtId="165" xfId="0" applyAlignment="1" applyBorder="1" applyFont="1" applyNumberFormat="1">
      <alignment horizontal="center" shrinkToFit="0" vertical="center" wrapText="1"/>
    </xf>
    <xf borderId="15" fillId="25" fontId="13" numFmtId="165" xfId="0" applyAlignment="1" applyBorder="1" applyFont="1" applyNumberFormat="1">
      <alignment horizontal="center" shrinkToFit="0" vertical="center" wrapText="1"/>
    </xf>
    <xf borderId="14" fillId="22" fontId="13" numFmtId="0" xfId="0" applyAlignment="1" applyBorder="1" applyFont="1">
      <alignment vertical="center"/>
    </xf>
    <xf borderId="14" fillId="22" fontId="13" numFmtId="3" xfId="0" applyAlignment="1" applyBorder="1" applyFont="1" applyNumberFormat="1">
      <alignment horizontal="center" vertical="center"/>
    </xf>
    <xf borderId="14" fillId="25" fontId="14" numFmtId="0" xfId="0" applyAlignment="1" applyBorder="1" applyFont="1">
      <alignment vertical="center"/>
    </xf>
    <xf borderId="16" fillId="25" fontId="14" numFmtId="165" xfId="0" applyAlignment="1" applyBorder="1" applyFont="1" applyNumberFormat="1">
      <alignment horizontal="center" shrinkToFit="0" vertical="center" wrapText="1"/>
    </xf>
    <xf borderId="14" fillId="25" fontId="14" numFmtId="165" xfId="0" applyAlignment="1" applyBorder="1" applyFont="1" applyNumberFormat="1">
      <alignment horizontal="center" shrinkToFit="0" vertical="center" wrapText="1"/>
    </xf>
    <xf borderId="15" fillId="25" fontId="14" numFmtId="165" xfId="0" applyAlignment="1" applyBorder="1" applyFont="1" applyNumberFormat="1">
      <alignment horizontal="center" shrinkToFit="0" vertical="center" wrapText="1"/>
    </xf>
    <xf borderId="14" fillId="25" fontId="14" numFmtId="164" xfId="0" applyAlignment="1" applyBorder="1" applyFont="1" applyNumberFormat="1">
      <alignment horizontal="center" vertical="center"/>
    </xf>
    <xf borderId="14" fillId="13" fontId="13" numFmtId="165" xfId="0" applyAlignment="1" applyBorder="1" applyFont="1" applyNumberFormat="1">
      <alignment horizontal="center" shrinkToFit="0" vertical="center" wrapText="1"/>
    </xf>
    <xf borderId="14" fillId="22" fontId="13" numFmtId="0" xfId="0" applyAlignment="1" applyBorder="1" applyFont="1">
      <alignment shrinkToFit="0" vertical="center" wrapText="1"/>
    </xf>
    <xf borderId="0" fillId="0" fontId="13" numFmtId="0" xfId="0" applyAlignment="1" applyFont="1">
      <alignment vertical="center"/>
    </xf>
    <xf borderId="0" fillId="23" fontId="13" numFmtId="0" xfId="0" applyAlignment="1" applyFont="1">
      <alignment vertical="center"/>
    </xf>
    <xf borderId="13" fillId="3" fontId="13" numFmtId="0" xfId="0" applyAlignment="1" applyBorder="1" applyFont="1">
      <alignment vertical="center"/>
    </xf>
    <xf borderId="0" fillId="0" fontId="13" numFmtId="0" xfId="0" applyAlignment="1" applyFont="1">
      <alignment horizontal="left" vertical="center"/>
    </xf>
    <xf borderId="0" fillId="0" fontId="13" numFmtId="10" xfId="0" applyAlignment="1" applyFont="1" applyNumberFormat="1">
      <alignment vertical="center"/>
    </xf>
    <xf borderId="0" fillId="23" fontId="18" numFmtId="0" xfId="0" applyAlignment="1" applyFont="1">
      <alignment vertical="center"/>
    </xf>
    <xf borderId="0" fillId="23" fontId="18" numFmtId="3" xfId="0" applyAlignment="1" applyFont="1" applyNumberFormat="1">
      <alignment horizontal="center" vertical="center"/>
    </xf>
    <xf borderId="0" fillId="23" fontId="18" numFmtId="0" xfId="0" applyAlignment="1" applyFont="1">
      <alignment horizontal="center" vertical="center"/>
    </xf>
    <xf borderId="0" fillId="23" fontId="18" numFmtId="0" xfId="0" applyAlignment="1" applyFont="1">
      <alignment horizontal="left" vertical="center"/>
    </xf>
    <xf borderId="0" fillId="26" fontId="4" numFmtId="0" xfId="0" applyAlignment="1" applyFill="1" applyFont="1">
      <alignment vertical="center"/>
    </xf>
    <xf borderId="0" fillId="26" fontId="4" numFmtId="0" xfId="0" applyAlignment="1" applyFont="1">
      <alignment horizontal="center" vertical="center"/>
    </xf>
    <xf borderId="0" fillId="26" fontId="4" numFmtId="0" xfId="0" applyAlignment="1" applyFont="1">
      <alignment horizontal="left" vertical="center"/>
    </xf>
    <xf borderId="9" fillId="26" fontId="5" numFmtId="0" xfId="0" applyAlignment="1" applyBorder="1" applyFont="1">
      <alignment horizontal="center" vertical="center"/>
    </xf>
    <xf borderId="6" fillId="26" fontId="8" numFmtId="0" xfId="0" applyAlignment="1" applyBorder="1" applyFont="1">
      <alignment horizontal="center" vertical="center"/>
    </xf>
    <xf borderId="0" fillId="26" fontId="18" numFmtId="0" xfId="0" applyAlignment="1" applyFont="1">
      <alignment horizontal="left" vertical="center"/>
    </xf>
    <xf borderId="0" fillId="26" fontId="13" numFmtId="0" xfId="0" applyAlignment="1" applyFont="1">
      <alignment horizontal="left" vertical="center"/>
    </xf>
    <xf borderId="0" fillId="26" fontId="13" numFmtId="0" xfId="0" applyAlignment="1" applyFont="1">
      <alignment vertical="center"/>
    </xf>
    <xf borderId="14" fillId="12" fontId="13" numFmtId="0" xfId="0" applyBorder="1" applyFont="1"/>
    <xf borderId="14" fillId="12" fontId="13" numFmtId="164" xfId="0" applyAlignment="1" applyBorder="1" applyFont="1" applyNumberFormat="1">
      <alignment horizontal="center"/>
    </xf>
    <xf borderId="14" fillId="6" fontId="13" numFmtId="3" xfId="0" applyAlignment="1" applyBorder="1" applyFont="1" applyNumberFormat="1">
      <alignment horizontal="center"/>
    </xf>
    <xf borderId="14" fillId="10" fontId="13" numFmtId="3" xfId="0" applyAlignment="1" applyBorder="1" applyFont="1" applyNumberFormat="1">
      <alignment horizontal="center"/>
    </xf>
    <xf borderId="14" fillId="12" fontId="13" numFmtId="3" xfId="0" applyAlignment="1" applyBorder="1" applyFont="1" applyNumberFormat="1">
      <alignment horizontal="center"/>
    </xf>
    <xf borderId="15" fillId="12" fontId="13" numFmtId="3" xfId="0" applyAlignment="1" applyBorder="1" applyFont="1" applyNumberFormat="1">
      <alignment horizontal="center"/>
    </xf>
    <xf borderId="0" fillId="12" fontId="13" numFmtId="0" xfId="0" applyFont="1"/>
    <xf borderId="16" fillId="12" fontId="13" numFmtId="165" xfId="0" applyAlignment="1" applyBorder="1" applyFont="1" applyNumberFormat="1">
      <alignment horizontal="center" shrinkToFit="0" wrapText="1"/>
    </xf>
    <xf borderId="14" fillId="12" fontId="13" numFmtId="165" xfId="0" applyAlignment="1" applyBorder="1" applyFont="1" applyNumberFormat="1">
      <alignment horizontal="center" shrinkToFit="0" wrapText="1"/>
    </xf>
    <xf borderId="15" fillId="12" fontId="13" numFmtId="165" xfId="0" applyAlignment="1" applyBorder="1" applyFont="1" applyNumberFormat="1">
      <alignment horizontal="center" shrinkToFit="0" wrapText="1"/>
    </xf>
    <xf borderId="0" fillId="13" fontId="13" numFmtId="165" xfId="0" applyAlignment="1" applyFont="1" applyNumberFormat="1">
      <alignment horizontal="center"/>
    </xf>
    <xf borderId="14" fillId="27" fontId="13" numFmtId="0" xfId="0" applyAlignment="1" applyBorder="1" applyFill="1" applyFont="1">
      <alignment vertical="center"/>
    </xf>
    <xf borderId="14" fillId="27" fontId="13" numFmtId="164" xfId="0" applyAlignment="1" applyBorder="1" applyFont="1" applyNumberFormat="1">
      <alignment horizontal="center" vertical="center"/>
    </xf>
    <xf borderId="15" fillId="27" fontId="13" numFmtId="164" xfId="0" applyAlignment="1" applyBorder="1" applyFont="1" applyNumberFormat="1">
      <alignment horizontal="center" vertical="center"/>
    </xf>
    <xf borderId="16" fillId="15" fontId="13" numFmtId="165" xfId="0" applyAlignment="1" applyBorder="1" applyFont="1" applyNumberFormat="1">
      <alignment horizontal="center" shrinkToFit="0" vertical="center" wrapText="1"/>
    </xf>
    <xf borderId="15" fillId="15" fontId="13" numFmtId="165" xfId="0" applyAlignment="1" applyBorder="1" applyFont="1" applyNumberFormat="1">
      <alignment horizontal="center" shrinkToFit="0" vertical="center" wrapText="1"/>
    </xf>
    <xf borderId="0" fillId="13" fontId="13" numFmtId="165" xfId="0" applyAlignment="1" applyFont="1" applyNumberFormat="1">
      <alignment horizontal="center" vertical="center"/>
    </xf>
    <xf borderId="14" fillId="28" fontId="13" numFmtId="0" xfId="0" applyAlignment="1" applyBorder="1" applyFill="1" applyFont="1">
      <alignment vertical="center"/>
    </xf>
    <xf borderId="14" fillId="28" fontId="13" numFmtId="3" xfId="0" applyAlignment="1" applyBorder="1" applyFont="1" applyNumberFormat="1">
      <alignment horizontal="center" vertical="center"/>
    </xf>
    <xf borderId="14" fillId="28" fontId="13" numFmtId="164" xfId="0" applyAlignment="1" applyBorder="1" applyFont="1" applyNumberFormat="1">
      <alignment horizontal="center" vertical="center"/>
    </xf>
    <xf borderId="15" fillId="28" fontId="13" numFmtId="164" xfId="0" applyAlignment="1" applyBorder="1" applyFont="1" applyNumberFormat="1">
      <alignment horizontal="center" vertical="center"/>
    </xf>
    <xf borderId="16" fillId="28" fontId="13" numFmtId="165" xfId="0" applyAlignment="1" applyBorder="1" applyFont="1" applyNumberFormat="1">
      <alignment horizontal="center" shrinkToFit="0" vertical="center" wrapText="1"/>
    </xf>
    <xf borderId="14" fillId="28" fontId="13" numFmtId="165" xfId="0" applyAlignment="1" applyBorder="1" applyFont="1" applyNumberFormat="1">
      <alignment horizontal="center" shrinkToFit="0" vertical="center" wrapText="1"/>
    </xf>
    <xf borderId="15" fillId="28" fontId="13" numFmtId="165" xfId="0" applyAlignment="1" applyBorder="1" applyFont="1" applyNumberFormat="1">
      <alignment horizontal="center" shrinkToFit="0" vertical="center" wrapText="1"/>
    </xf>
    <xf borderId="14" fillId="27" fontId="13" numFmtId="3" xfId="0" applyAlignment="1" applyBorder="1" applyFont="1" applyNumberFormat="1">
      <alignment horizontal="center" vertical="center"/>
    </xf>
    <xf borderId="15" fillId="27" fontId="13" numFmtId="3" xfId="0" applyAlignment="1" applyBorder="1" applyFont="1" applyNumberFormat="1">
      <alignment horizontal="center" vertical="center"/>
    </xf>
    <xf borderId="14" fillId="12" fontId="13" numFmtId="0" xfId="0" applyAlignment="1" applyBorder="1" applyFont="1">
      <alignment vertical="center"/>
    </xf>
    <xf borderId="14" fillId="12" fontId="13" numFmtId="164" xfId="0" applyAlignment="1" applyBorder="1" applyFont="1" applyNumberFormat="1">
      <alignment horizontal="center" vertical="center"/>
    </xf>
    <xf borderId="15" fillId="12" fontId="13" numFmtId="3" xfId="0" applyAlignment="1" applyBorder="1" applyFont="1" applyNumberFormat="1">
      <alignment horizontal="center" vertical="center"/>
    </xf>
    <xf borderId="16" fillId="12" fontId="13" numFmtId="165" xfId="0" applyAlignment="1" applyBorder="1" applyFont="1" applyNumberFormat="1">
      <alignment horizontal="center" shrinkToFit="0" vertical="center" wrapText="1"/>
    </xf>
    <xf borderId="0" fillId="26" fontId="14" numFmtId="0" xfId="0" applyAlignment="1" applyFont="1">
      <alignment horizontal="left" vertical="center"/>
    </xf>
    <xf borderId="14" fillId="12" fontId="14" numFmtId="0" xfId="0" applyAlignment="1" applyBorder="1" applyFont="1">
      <alignment vertical="center"/>
    </xf>
    <xf borderId="14" fillId="12" fontId="14" numFmtId="164" xfId="0" applyAlignment="1" applyBorder="1" applyFont="1" applyNumberFormat="1">
      <alignment horizontal="center" vertical="center"/>
    </xf>
    <xf borderId="14" fillId="10" fontId="14" numFmtId="164" xfId="0" applyAlignment="1" applyBorder="1" applyFont="1" applyNumberFormat="1">
      <alignment horizontal="center" vertical="center"/>
    </xf>
    <xf borderId="15" fillId="12" fontId="14" numFmtId="164" xfId="0" applyAlignment="1" applyBorder="1" applyFont="1" applyNumberFormat="1">
      <alignment horizontal="center" vertical="center"/>
    </xf>
    <xf borderId="16" fillId="12" fontId="14" numFmtId="165" xfId="0" applyAlignment="1" applyBorder="1" applyFont="1" applyNumberFormat="1">
      <alignment horizontal="center" shrinkToFit="0" vertical="center" wrapText="1"/>
    </xf>
    <xf borderId="15" fillId="12" fontId="14" numFmtId="165" xfId="0" applyAlignment="1" applyBorder="1" applyFont="1" applyNumberFormat="1">
      <alignment horizontal="center" shrinkToFit="0" vertical="center" wrapText="1"/>
    </xf>
    <xf borderId="0" fillId="13" fontId="14" numFmtId="165" xfId="0" applyAlignment="1" applyFont="1" applyNumberFormat="1">
      <alignment horizontal="center" vertical="center"/>
    </xf>
    <xf borderId="15" fillId="12" fontId="14" numFmtId="3" xfId="0" applyAlignment="1" applyBorder="1" applyFont="1" applyNumberFormat="1">
      <alignment horizontal="center" vertical="center"/>
    </xf>
    <xf borderId="0" fillId="3" fontId="14" numFmtId="0" xfId="0" applyAlignment="1" applyFont="1">
      <alignment shrinkToFit="0" vertical="center" wrapText="1"/>
    </xf>
    <xf borderId="14" fillId="28" fontId="14" numFmtId="0" xfId="0" applyAlignment="1" applyBorder="1" applyFont="1">
      <alignment shrinkToFit="0" vertical="center" wrapText="1"/>
    </xf>
    <xf borderId="16" fillId="28" fontId="14" numFmtId="3" xfId="0" applyAlignment="1" applyBorder="1" applyFont="1" applyNumberFormat="1">
      <alignment horizontal="center" vertical="center"/>
    </xf>
    <xf borderId="16" fillId="6" fontId="14" numFmtId="3" xfId="0" applyAlignment="1" applyBorder="1" applyFont="1" applyNumberFormat="1">
      <alignment horizontal="center" vertical="center"/>
    </xf>
    <xf borderId="16" fillId="10" fontId="14" numFmtId="164" xfId="0" applyAlignment="1" applyBorder="1" applyFont="1" applyNumberFormat="1">
      <alignment horizontal="center" vertical="center"/>
    </xf>
    <xf borderId="16" fillId="28" fontId="14" numFmtId="164" xfId="0" applyAlignment="1" applyBorder="1" applyFont="1" applyNumberFormat="1">
      <alignment horizontal="center" vertical="center"/>
    </xf>
    <xf borderId="18" fillId="28" fontId="14" numFmtId="164" xfId="0" applyAlignment="1" applyBorder="1" applyFont="1" applyNumberFormat="1">
      <alignment horizontal="center" vertical="center"/>
    </xf>
    <xf borderId="13" fillId="3" fontId="14" numFmtId="0" xfId="0" applyAlignment="1" applyBorder="1" applyFont="1">
      <alignment shrinkToFit="0" vertical="center" wrapText="1"/>
    </xf>
    <xf borderId="16" fillId="28" fontId="14" numFmtId="165" xfId="0" applyAlignment="1" applyBorder="1" applyFont="1" applyNumberFormat="1">
      <alignment horizontal="center" shrinkToFit="0" vertical="center" wrapText="1"/>
    </xf>
    <xf borderId="18" fillId="28" fontId="14" numFmtId="165" xfId="0" applyAlignment="1" applyBorder="1" applyFont="1" applyNumberFormat="1">
      <alignment horizontal="center" shrinkToFit="0" vertical="center" wrapText="1"/>
    </xf>
    <xf borderId="0" fillId="26" fontId="13" numFmtId="0" xfId="0" applyFont="1"/>
    <xf borderId="0" fillId="26" fontId="18" numFmtId="0" xfId="0" applyAlignment="1" applyFont="1">
      <alignment vertical="center"/>
    </xf>
    <xf borderId="0" fillId="26" fontId="18" numFmtId="3" xfId="0" applyAlignment="1" applyFont="1" applyNumberFormat="1">
      <alignment horizontal="center" vertical="center"/>
    </xf>
    <xf borderId="0" fillId="26" fontId="18" numFmtId="0" xfId="0" applyAlignment="1" applyFont="1">
      <alignment horizontal="center" vertical="center"/>
    </xf>
    <xf borderId="0" fillId="0" fontId="26" numFmtId="0" xfId="0" applyAlignment="1" applyFont="1">
      <alignment horizontal="center" vertical="center"/>
    </xf>
    <xf borderId="0" fillId="0" fontId="1" numFmtId="0" xfId="0" applyFont="1"/>
    <xf borderId="1" fillId="2" fontId="2" numFmtId="0" xfId="0" applyAlignment="1" applyBorder="1" applyFont="1">
      <alignment horizontal="center"/>
    </xf>
    <xf borderId="3" fillId="2" fontId="1" numFmtId="0" xfId="0" applyAlignment="1" applyBorder="1" applyFont="1">
      <alignment horizontal="center"/>
    </xf>
    <xf borderId="3" fillId="2" fontId="1" numFmtId="0" xfId="0" applyBorder="1" applyFont="1"/>
    <xf borderId="0" fillId="0" fontId="1" numFmtId="0" xfId="0" applyAlignment="1" applyFont="1">
      <alignment horizontal="center"/>
    </xf>
    <xf borderId="0" fillId="0" fontId="1" numFmtId="0" xfId="0" applyAlignment="1" applyFont="1">
      <alignment horizontal="left"/>
    </xf>
    <xf borderId="0" fillId="0" fontId="1" numFmtId="10" xfId="0" applyFont="1" applyNumberFormat="1"/>
    <xf borderId="0" fillId="0" fontId="4" numFmtId="0" xfId="0" applyFont="1"/>
    <xf borderId="14" fillId="5" fontId="4" numFmtId="0" xfId="0" applyBorder="1" applyFont="1"/>
    <xf borderId="9" fillId="5" fontId="4" numFmtId="0" xfId="0" applyAlignment="1" applyBorder="1" applyFont="1">
      <alignment horizontal="center" shrinkToFit="0" wrapText="1"/>
    </xf>
    <xf borderId="9" fillId="6" fontId="27" numFmtId="0" xfId="0" applyAlignment="1" applyBorder="1" applyFont="1">
      <alignment horizontal="center" shrinkToFit="0" wrapText="1"/>
    </xf>
    <xf borderId="14" fillId="0" fontId="4" numFmtId="0" xfId="0" applyAlignment="1" applyBorder="1" applyFont="1">
      <alignment horizontal="center"/>
    </xf>
    <xf borderId="15" fillId="0" fontId="4" numFmtId="0" xfId="0" applyAlignment="1" applyBorder="1" applyFont="1">
      <alignment horizontal="center"/>
    </xf>
    <xf borderId="18" fillId="0" fontId="3" numFmtId="0" xfId="0" applyBorder="1" applyFont="1"/>
    <xf borderId="16" fillId="0" fontId="3" numFmtId="0" xfId="0" applyBorder="1" applyFont="1"/>
    <xf borderId="3" fillId="2" fontId="4" numFmtId="0" xfId="0" applyBorder="1" applyFont="1"/>
    <xf borderId="15" fillId="5" fontId="4" numFmtId="0" xfId="0" applyAlignment="1" applyBorder="1" applyFont="1">
      <alignment horizontal="center"/>
    </xf>
    <xf borderId="9" fillId="5" fontId="4" numFmtId="0" xfId="0" applyAlignment="1" applyBorder="1" applyFont="1">
      <alignment horizontal="center"/>
    </xf>
    <xf borderId="0" fillId="0" fontId="4" numFmtId="0" xfId="0" applyAlignment="1" applyFont="1">
      <alignment horizontal="left" shrinkToFit="0" wrapText="1"/>
    </xf>
    <xf borderId="0" fillId="0" fontId="4" numFmtId="10" xfId="0" applyFont="1" applyNumberFormat="1"/>
    <xf borderId="0" fillId="0" fontId="4" numFmtId="0" xfId="0" applyAlignment="1" applyFont="1">
      <alignment horizontal="center" shrinkToFit="0" wrapText="1"/>
    </xf>
    <xf borderId="14" fillId="5" fontId="4" numFmtId="0" xfId="0" applyAlignment="1" applyBorder="1" applyFont="1">
      <alignment horizontal="center" shrinkToFit="0" wrapText="1"/>
    </xf>
    <xf borderId="14" fillId="0" fontId="28" numFmtId="0" xfId="0" applyAlignment="1" applyBorder="1" applyFont="1">
      <alignment horizontal="center" shrinkToFit="0" wrapText="1"/>
    </xf>
    <xf borderId="14" fillId="10" fontId="4" numFmtId="0" xfId="0" applyAlignment="1" applyBorder="1" applyFont="1">
      <alignment horizontal="center" shrinkToFit="0" wrapText="1"/>
    </xf>
    <xf borderId="3" fillId="2" fontId="4" numFmtId="0" xfId="0" applyAlignment="1" applyBorder="1" applyFont="1">
      <alignment shrinkToFit="0" wrapText="1"/>
    </xf>
    <xf borderId="5" fillId="5" fontId="4" numFmtId="0" xfId="0" applyAlignment="1" applyBorder="1" applyFont="1">
      <alignment horizontal="center" shrinkToFit="0" wrapText="1"/>
    </xf>
    <xf borderId="0" fillId="0" fontId="4" numFmtId="0" xfId="0" applyAlignment="1" applyFont="1">
      <alignment shrinkToFit="0" wrapText="1"/>
    </xf>
    <xf borderId="0" fillId="0" fontId="4" numFmtId="10" xfId="0" applyAlignment="1" applyFont="1" applyNumberFormat="1">
      <alignment shrinkToFit="0" wrapText="1"/>
    </xf>
    <xf borderId="14" fillId="2" fontId="4" numFmtId="0" xfId="0" applyBorder="1" applyFont="1"/>
    <xf borderId="14" fillId="2" fontId="4" numFmtId="164" xfId="0" applyAlignment="1" applyBorder="1" applyFont="1" applyNumberFormat="1">
      <alignment horizontal="center"/>
    </xf>
    <xf borderId="14" fillId="6" fontId="4" numFmtId="164" xfId="0" applyAlignment="1" applyBorder="1" applyFont="1" applyNumberFormat="1">
      <alignment horizontal="center"/>
    </xf>
    <xf borderId="14" fillId="0" fontId="4" numFmtId="3" xfId="0" applyAlignment="1" applyBorder="1" applyFont="1" applyNumberFormat="1">
      <alignment horizontal="center"/>
    </xf>
    <xf borderId="14" fillId="10" fontId="4" numFmtId="3" xfId="0" applyAlignment="1" applyBorder="1" applyFont="1" applyNumberFormat="1">
      <alignment horizontal="center"/>
    </xf>
    <xf borderId="14" fillId="2" fontId="4" numFmtId="3" xfId="0" applyAlignment="1" applyBorder="1" applyFont="1" applyNumberFormat="1">
      <alignment horizontal="center"/>
    </xf>
    <xf borderId="14" fillId="0" fontId="4" numFmtId="165" xfId="0" applyAlignment="1" applyBorder="1" applyFont="1" applyNumberFormat="1">
      <alignment horizontal="center" shrinkToFit="0" wrapText="1"/>
    </xf>
    <xf borderId="11" fillId="5" fontId="4" numFmtId="0" xfId="0" applyAlignment="1" applyBorder="1" applyFont="1">
      <alignment horizontal="center" shrinkToFit="0" wrapText="1"/>
    </xf>
    <xf borderId="0" fillId="0" fontId="4" numFmtId="0" xfId="0" applyAlignment="1" applyFont="1">
      <alignment horizontal="center"/>
    </xf>
    <xf borderId="14" fillId="13" fontId="29" numFmtId="0" xfId="0" applyAlignment="1" applyBorder="1" applyFont="1">
      <alignment shrinkToFit="0" wrapText="1"/>
    </xf>
    <xf borderId="14" fillId="13" fontId="29" numFmtId="164" xfId="0" applyAlignment="1" applyBorder="1" applyFont="1" applyNumberFormat="1">
      <alignment horizontal="center"/>
    </xf>
    <xf borderId="14" fillId="6" fontId="29" numFmtId="3" xfId="0" applyAlignment="1" applyBorder="1" applyFont="1" applyNumberFormat="1">
      <alignment horizontal="center"/>
    </xf>
    <xf borderId="14" fillId="0" fontId="29" numFmtId="3" xfId="0" applyAlignment="1" applyBorder="1" applyFont="1" applyNumberFormat="1">
      <alignment horizontal="center"/>
    </xf>
    <xf borderId="14" fillId="10" fontId="29" numFmtId="3" xfId="0" applyAlignment="1" applyBorder="1" applyFont="1" applyNumberFormat="1">
      <alignment horizontal="center"/>
    </xf>
    <xf borderId="14" fillId="13" fontId="29" numFmtId="3" xfId="0" applyAlignment="1" applyBorder="1" applyFont="1" applyNumberFormat="1">
      <alignment horizontal="center"/>
    </xf>
    <xf borderId="3" fillId="13" fontId="29" numFmtId="0" xfId="0" applyBorder="1" applyFont="1"/>
    <xf borderId="14" fillId="13" fontId="29" numFmtId="165" xfId="0" applyAlignment="1" applyBorder="1" applyFont="1" applyNumberFormat="1">
      <alignment horizontal="center" shrinkToFit="0" wrapText="1"/>
    </xf>
    <xf borderId="14" fillId="13" fontId="29" numFmtId="165" xfId="0" applyAlignment="1" applyBorder="1" applyFont="1" applyNumberFormat="1">
      <alignment horizontal="center"/>
    </xf>
    <xf borderId="0" fillId="0" fontId="4" numFmtId="0" xfId="0" applyAlignment="1" applyFont="1">
      <alignment horizontal="left"/>
    </xf>
    <xf borderId="0" fillId="0" fontId="4" numFmtId="164" xfId="0" applyFont="1" applyNumberFormat="1"/>
    <xf borderId="14" fillId="13" fontId="29" numFmtId="0" xfId="0" applyBorder="1" applyFont="1"/>
    <xf borderId="14" fillId="9" fontId="4" numFmtId="0" xfId="0" applyBorder="1" applyFont="1"/>
    <xf borderId="14" fillId="9" fontId="4" numFmtId="164" xfId="0" applyAlignment="1" applyBorder="1" applyFont="1" applyNumberFormat="1">
      <alignment horizontal="center"/>
    </xf>
    <xf borderId="14" fillId="6" fontId="4" numFmtId="3" xfId="0" applyAlignment="1" applyBorder="1" applyFont="1" applyNumberFormat="1">
      <alignment horizontal="center"/>
    </xf>
    <xf borderId="14" fillId="9" fontId="4" numFmtId="3" xfId="0" applyAlignment="1" applyBorder="1" applyFont="1" applyNumberFormat="1">
      <alignment horizontal="center"/>
    </xf>
    <xf borderId="3" fillId="9" fontId="4" numFmtId="0" xfId="0" applyBorder="1" applyFont="1"/>
    <xf borderId="14" fillId="9" fontId="4" numFmtId="165" xfId="0" applyAlignment="1" applyBorder="1" applyFont="1" applyNumberFormat="1">
      <alignment horizontal="center" shrinkToFit="0" wrapText="1"/>
    </xf>
    <xf borderId="14" fillId="0" fontId="4" numFmtId="165" xfId="0" applyAlignment="1" applyBorder="1" applyFont="1" applyNumberFormat="1">
      <alignment horizontal="center"/>
    </xf>
    <xf borderId="14" fillId="0" fontId="4" numFmtId="164" xfId="0" applyAlignment="1" applyBorder="1" applyFont="1" applyNumberFormat="1">
      <alignment horizontal="center"/>
    </xf>
    <xf borderId="14" fillId="10" fontId="4" numFmtId="164" xfId="0" applyAlignment="1" applyBorder="1" applyFont="1" applyNumberFormat="1">
      <alignment horizontal="center"/>
    </xf>
    <xf borderId="0" fillId="9" fontId="4" numFmtId="0" xfId="0" applyAlignment="1" applyFont="1">
      <alignment horizontal="center"/>
    </xf>
    <xf borderId="14" fillId="0" fontId="30" numFmtId="0" xfId="0" applyBorder="1" applyFont="1"/>
    <xf borderId="14" fillId="0" fontId="30" numFmtId="165" xfId="0" applyAlignment="1" applyBorder="1" applyFont="1" applyNumberFormat="1">
      <alignment horizontal="center" shrinkToFit="0" wrapText="1"/>
    </xf>
    <xf borderId="14" fillId="0" fontId="30" numFmtId="165" xfId="0" applyAlignment="1" applyBorder="1" applyFont="1" applyNumberFormat="1">
      <alignment horizontal="center"/>
    </xf>
    <xf borderId="14" fillId="29" fontId="31" numFmtId="0" xfId="0" applyBorder="1" applyFill="1" applyFont="1"/>
    <xf borderId="14" fillId="29" fontId="31" numFmtId="164" xfId="0" applyAlignment="1" applyBorder="1" applyFont="1" applyNumberFormat="1">
      <alignment horizontal="center"/>
    </xf>
    <xf borderId="14" fillId="6" fontId="31" numFmtId="3" xfId="0" applyAlignment="1" applyBorder="1" applyFont="1" applyNumberFormat="1">
      <alignment horizontal="center"/>
    </xf>
    <xf borderId="14" fillId="0" fontId="31" numFmtId="3" xfId="0" applyAlignment="1" applyBorder="1" applyFont="1" applyNumberFormat="1">
      <alignment horizontal="center"/>
    </xf>
    <xf borderId="14" fillId="10" fontId="31" numFmtId="3" xfId="0" applyAlignment="1" applyBorder="1" applyFont="1" applyNumberFormat="1">
      <alignment horizontal="center"/>
    </xf>
    <xf borderId="14" fillId="29" fontId="31" numFmtId="3" xfId="0" applyAlignment="1" applyBorder="1" applyFont="1" applyNumberFormat="1">
      <alignment horizontal="center"/>
    </xf>
    <xf borderId="3" fillId="29" fontId="31" numFmtId="0" xfId="0" applyBorder="1" applyFont="1"/>
    <xf borderId="14" fillId="29" fontId="31" numFmtId="165" xfId="0" applyAlignment="1" applyBorder="1" applyFont="1" applyNumberFormat="1">
      <alignment horizontal="center" shrinkToFit="0" wrapText="1"/>
    </xf>
    <xf borderId="0" fillId="2" fontId="4" numFmtId="0" xfId="0" applyAlignment="1" applyFont="1">
      <alignment horizontal="left"/>
    </xf>
    <xf borderId="0" fillId="29" fontId="4" numFmtId="0" xfId="0" applyAlignment="1" applyFont="1">
      <alignment horizontal="center"/>
    </xf>
    <xf borderId="14" fillId="29" fontId="32" numFmtId="0" xfId="0" applyBorder="1" applyFont="1"/>
    <xf borderId="14" fillId="29" fontId="33" numFmtId="164" xfId="0" applyAlignment="1" applyBorder="1" applyFont="1" applyNumberFormat="1">
      <alignment horizontal="center"/>
    </xf>
    <xf borderId="14" fillId="29" fontId="33" numFmtId="3" xfId="0" applyAlignment="1" applyBorder="1" applyFont="1" applyNumberFormat="1">
      <alignment horizontal="center"/>
    </xf>
    <xf borderId="3" fillId="29" fontId="33" numFmtId="0" xfId="0" applyBorder="1" applyFont="1"/>
    <xf borderId="14" fillId="29" fontId="32" numFmtId="165" xfId="0" applyAlignment="1" applyBorder="1" applyFont="1" applyNumberFormat="1">
      <alignment horizontal="center" shrinkToFit="0" wrapText="1"/>
    </xf>
    <xf borderId="14" fillId="13" fontId="32" numFmtId="165" xfId="0" applyAlignment="1" applyBorder="1" applyFont="1" applyNumberFormat="1">
      <alignment horizontal="center"/>
    </xf>
    <xf borderId="0" fillId="29" fontId="4" numFmtId="0" xfId="0" applyAlignment="1" applyFont="1">
      <alignment horizontal="left"/>
    </xf>
    <xf borderId="0" fillId="29" fontId="4" numFmtId="164" xfId="0" applyFont="1" applyNumberFormat="1"/>
    <xf borderId="0" fillId="29" fontId="4" numFmtId="10" xfId="0" applyFont="1" applyNumberFormat="1"/>
    <xf borderId="14" fillId="0" fontId="31" numFmtId="164" xfId="0" applyAlignment="1" applyBorder="1" applyFont="1" applyNumberFormat="1">
      <alignment horizontal="center"/>
    </xf>
    <xf borderId="14" fillId="10" fontId="31" numFmtId="164" xfId="0" applyAlignment="1" applyBorder="1" applyFont="1" applyNumberFormat="1">
      <alignment horizontal="center"/>
    </xf>
    <xf borderId="0" fillId="30" fontId="4" numFmtId="0" xfId="0" applyAlignment="1" applyFill="1" applyFont="1">
      <alignment horizontal="center"/>
    </xf>
    <xf borderId="14" fillId="31" fontId="34" numFmtId="0" xfId="0" applyBorder="1" applyFill="1" applyFont="1"/>
    <xf borderId="14" fillId="6" fontId="33" numFmtId="3" xfId="0" applyAlignment="1" applyBorder="1" applyFont="1" applyNumberFormat="1">
      <alignment horizontal="center"/>
    </xf>
    <xf borderId="14" fillId="0" fontId="33" numFmtId="3" xfId="0" applyAlignment="1" applyBorder="1" applyFont="1" applyNumberFormat="1">
      <alignment horizontal="center"/>
    </xf>
    <xf borderId="14" fillId="10" fontId="33" numFmtId="3" xfId="0" applyAlignment="1" applyBorder="1" applyFont="1" applyNumberFormat="1">
      <alignment horizontal="center"/>
    </xf>
    <xf borderId="3" fillId="29" fontId="33" numFmtId="0" xfId="0" applyAlignment="1" applyBorder="1" applyFont="1">
      <alignment shrinkToFit="0" wrapText="1"/>
    </xf>
    <xf borderId="14" fillId="31" fontId="34" numFmtId="165" xfId="0" applyAlignment="1" applyBorder="1" applyFont="1" applyNumberFormat="1">
      <alignment horizontal="center" shrinkToFit="0" wrapText="1"/>
    </xf>
    <xf borderId="14" fillId="31" fontId="35" numFmtId="165" xfId="0" applyAlignment="1" applyBorder="1" applyFont="1" applyNumberFormat="1">
      <alignment horizontal="center"/>
    </xf>
    <xf borderId="14" fillId="31" fontId="35" numFmtId="0" xfId="0" applyBorder="1" applyFont="1"/>
    <xf borderId="14" fillId="31" fontId="35" numFmtId="165" xfId="0" applyAlignment="1" applyBorder="1" applyFont="1" applyNumberFormat="1">
      <alignment horizontal="center" shrinkToFit="0" wrapText="1"/>
    </xf>
    <xf borderId="14" fillId="32" fontId="20" numFmtId="0" xfId="0" applyAlignment="1" applyBorder="1" applyFill="1" applyFont="1">
      <alignment horizontal="left"/>
    </xf>
    <xf borderId="14" fillId="32" fontId="4" numFmtId="164" xfId="0" applyAlignment="1" applyBorder="1" applyFont="1" applyNumberFormat="1">
      <alignment horizontal="center"/>
    </xf>
    <xf borderId="14" fillId="32" fontId="4" numFmtId="165" xfId="0" applyAlignment="1" applyBorder="1" applyFont="1" applyNumberFormat="1">
      <alignment horizontal="center" shrinkToFit="0" wrapText="1"/>
    </xf>
    <xf borderId="0" fillId="32" fontId="4" numFmtId="165" xfId="0" applyAlignment="1" applyFont="1" applyNumberFormat="1">
      <alignment horizontal="center"/>
    </xf>
    <xf borderId="14" fillId="33" fontId="20" numFmtId="0" xfId="0" applyAlignment="1" applyBorder="1" applyFill="1" applyFont="1">
      <alignment horizontal="left"/>
    </xf>
    <xf borderId="14" fillId="33" fontId="4" numFmtId="164" xfId="0" applyAlignment="1" applyBorder="1" applyFont="1" applyNumberFormat="1">
      <alignment horizontal="center"/>
    </xf>
    <xf borderId="3" fillId="33" fontId="4" numFmtId="0" xfId="0" applyAlignment="1" applyBorder="1" applyFont="1">
      <alignment shrinkToFit="0" wrapText="1"/>
    </xf>
    <xf borderId="14" fillId="33" fontId="4" numFmtId="165" xfId="0" applyAlignment="1" applyBorder="1" applyFont="1" applyNumberFormat="1">
      <alignment horizontal="center" shrinkToFit="0" wrapText="1"/>
    </xf>
    <xf borderId="0" fillId="33" fontId="4" numFmtId="165" xfId="0" applyAlignment="1" applyFont="1" applyNumberFormat="1">
      <alignment horizontal="center"/>
    </xf>
    <xf borderId="0" fillId="34" fontId="4" numFmtId="0" xfId="0" applyAlignment="1" applyFill="1" applyFont="1">
      <alignment horizontal="center"/>
    </xf>
    <xf borderId="14" fillId="34" fontId="4" numFmtId="0" xfId="0" applyBorder="1" applyFont="1"/>
    <xf borderId="14" fillId="34" fontId="4" numFmtId="164" xfId="0" applyAlignment="1" applyBorder="1" applyFont="1" applyNumberFormat="1">
      <alignment horizontal="center"/>
    </xf>
    <xf borderId="14" fillId="34" fontId="4" numFmtId="3" xfId="0" applyAlignment="1" applyBorder="1" applyFont="1" applyNumberFormat="1">
      <alignment horizontal="center"/>
    </xf>
    <xf borderId="3" fillId="34" fontId="29" numFmtId="0" xfId="0" applyBorder="1" applyFont="1"/>
    <xf borderId="14" fillId="34" fontId="4" numFmtId="165" xfId="0" applyAlignment="1" applyBorder="1" applyFont="1" applyNumberFormat="1">
      <alignment horizontal="center" shrinkToFit="0" wrapText="1"/>
    </xf>
    <xf borderId="14" fillId="34" fontId="4" numFmtId="165" xfId="0" applyAlignment="1" applyBorder="1" applyFont="1" applyNumberFormat="1">
      <alignment horizontal="center"/>
    </xf>
    <xf borderId="0" fillId="34" fontId="4" numFmtId="0" xfId="0" applyAlignment="1" applyFont="1">
      <alignment horizontal="left"/>
    </xf>
    <xf borderId="0" fillId="34" fontId="4" numFmtId="164" xfId="0" applyFont="1" applyNumberFormat="1"/>
    <xf borderId="0" fillId="34" fontId="4" numFmtId="0" xfId="0" applyFont="1"/>
    <xf borderId="0" fillId="34" fontId="4" numFmtId="10" xfId="0" applyFont="1" applyNumberFormat="1"/>
    <xf borderId="14" fillId="0" fontId="4" numFmtId="0" xfId="0" applyBorder="1" applyFont="1"/>
    <xf borderId="0" fillId="0" fontId="36" numFmtId="0" xfId="0" applyAlignment="1" applyFont="1">
      <alignment horizontal="center" shrinkToFit="0" wrapText="1"/>
    </xf>
    <xf borderId="14" fillId="0" fontId="36" numFmtId="0" xfId="0" applyBorder="1" applyFont="1"/>
    <xf borderId="14" fillId="0" fontId="36" numFmtId="164" xfId="0" applyAlignment="1" applyBorder="1" applyFont="1" applyNumberFormat="1">
      <alignment horizontal="center"/>
    </xf>
    <xf borderId="14" fillId="0" fontId="36" numFmtId="3" xfId="0" applyAlignment="1" applyBorder="1" applyFont="1" applyNumberFormat="1">
      <alignment horizontal="center"/>
    </xf>
    <xf borderId="0" fillId="0" fontId="36" numFmtId="0" xfId="0" applyFont="1"/>
    <xf borderId="14" fillId="0" fontId="36" numFmtId="165" xfId="0" applyAlignment="1" applyBorder="1" applyFont="1" applyNumberFormat="1">
      <alignment horizontal="center" shrinkToFit="0" wrapText="1"/>
    </xf>
    <xf borderId="0" fillId="0" fontId="36" numFmtId="0" xfId="0" applyAlignment="1" applyFont="1">
      <alignment horizontal="left" shrinkToFit="0" wrapText="1"/>
    </xf>
    <xf borderId="0" fillId="0" fontId="36" numFmtId="0" xfId="0" applyAlignment="1" applyFont="1">
      <alignment horizontal="left"/>
    </xf>
    <xf borderId="0" fillId="0" fontId="36" numFmtId="164" xfId="0" applyFont="1" applyNumberFormat="1"/>
    <xf borderId="0" fillId="0" fontId="36" numFmtId="0" xfId="0" applyAlignment="1" applyFont="1">
      <alignment shrinkToFit="0" wrapText="1"/>
    </xf>
    <xf borderId="0" fillId="0" fontId="36" numFmtId="10" xfId="0" applyFont="1" applyNumberFormat="1"/>
    <xf borderId="19" fillId="2" fontId="4" numFmtId="0" xfId="0" applyAlignment="1" applyBorder="1" applyFont="1">
      <alignment shrinkToFit="0" wrapText="1"/>
    </xf>
    <xf borderId="14" fillId="32" fontId="20" numFmtId="0" xfId="0" applyBorder="1" applyFont="1"/>
    <xf borderId="14" fillId="33" fontId="20" numFmtId="0" xfId="0" applyBorder="1" applyFont="1"/>
    <xf borderId="14" fillId="0" fontId="29" numFmtId="164" xfId="0" applyAlignment="1" applyBorder="1" applyFont="1" applyNumberFormat="1">
      <alignment horizontal="center"/>
    </xf>
    <xf borderId="3" fillId="13" fontId="29" numFmtId="0" xfId="0" applyAlignment="1" applyBorder="1" applyFont="1">
      <alignment shrinkToFit="0" wrapText="1"/>
    </xf>
    <xf borderId="0" fillId="0" fontId="4" numFmtId="3" xfId="0" applyFont="1" applyNumberFormat="1"/>
    <xf borderId="14" fillId="2" fontId="4" numFmtId="0" xfId="0" applyAlignment="1" applyBorder="1" applyFont="1">
      <alignment shrinkToFit="0" wrapText="1"/>
    </xf>
    <xf borderId="14" fillId="31" fontId="35" numFmtId="0" xfId="0" applyAlignment="1" applyBorder="1" applyFont="1">
      <alignment shrinkToFit="0" wrapText="1"/>
    </xf>
    <xf borderId="14" fillId="31" fontId="35" numFmtId="3" xfId="0" applyAlignment="1" applyBorder="1" applyFont="1" applyNumberFormat="1">
      <alignment horizontal="center"/>
    </xf>
    <xf borderId="14" fillId="0" fontId="35" numFmtId="164" xfId="0" applyAlignment="1" applyBorder="1" applyFont="1" applyNumberFormat="1">
      <alignment horizontal="center"/>
    </xf>
    <xf borderId="14" fillId="31" fontId="35" numFmtId="164" xfId="0" applyAlignment="1" applyBorder="1" applyFont="1" applyNumberFormat="1">
      <alignment horizontal="center"/>
    </xf>
    <xf borderId="3" fillId="31" fontId="35" numFmtId="0" xfId="0" applyAlignment="1" applyBorder="1" applyFont="1">
      <alignment shrinkToFit="0" wrapText="1"/>
    </xf>
    <xf borderId="14" fillId="31" fontId="37" numFmtId="165" xfId="0" applyAlignment="1" applyBorder="1" applyFont="1" applyNumberFormat="1">
      <alignment horizontal="center" shrinkToFit="0" wrapText="1"/>
    </xf>
    <xf borderId="1" fillId="2" fontId="4" numFmtId="0" xfId="0" applyAlignment="1" applyBorder="1" applyFont="1">
      <alignment shrinkToFit="0" wrapText="1"/>
    </xf>
    <xf borderId="14" fillId="2" fontId="4" numFmtId="0" xfId="0" applyAlignment="1" applyBorder="1" applyFont="1">
      <alignment horizontal="center" shrinkToFit="0" wrapText="1"/>
    </xf>
    <xf borderId="20" fillId="2" fontId="4" numFmtId="0" xfId="0" applyAlignment="1" applyBorder="1" applyFont="1">
      <alignment horizontal="left" shrinkToFit="0" wrapText="1"/>
    </xf>
    <xf borderId="14" fillId="32" fontId="4" numFmtId="165" xfId="0" applyAlignment="1" applyBorder="1" applyFont="1" applyNumberFormat="1">
      <alignment horizontal="center"/>
    </xf>
    <xf borderId="0" fillId="2" fontId="4" numFmtId="0" xfId="0" applyFont="1"/>
    <xf borderId="0" fillId="0" fontId="26" numFmtId="0" xfId="0" applyAlignment="1" applyFont="1">
      <alignment horizontal="center"/>
    </xf>
    <xf borderId="14" fillId="6" fontId="30" numFmtId="0" xfId="0" applyAlignment="1" applyBorder="1" applyFont="1">
      <alignment horizontal="center"/>
    </xf>
    <xf borderId="0" fillId="5" fontId="7" numFmtId="0" xfId="0" applyAlignment="1" applyFont="1">
      <alignment horizontal="center"/>
    </xf>
    <xf borderId="14" fillId="6" fontId="30" numFmtId="0" xfId="0" applyAlignment="1" applyBorder="1" applyFont="1">
      <alignment horizontal="center" shrinkToFit="0" wrapText="1"/>
    </xf>
    <xf borderId="0" fillId="32" fontId="38" numFmtId="0" xfId="0" applyFont="1"/>
    <xf borderId="14" fillId="32" fontId="29" numFmtId="164" xfId="0" applyAlignment="1" applyBorder="1" applyFont="1" applyNumberFormat="1">
      <alignment horizontal="center"/>
    </xf>
    <xf borderId="14" fillId="6" fontId="31" numFmtId="164" xfId="0" applyAlignment="1" applyBorder="1" applyFont="1" applyNumberFormat="1">
      <alignment horizontal="center"/>
    </xf>
    <xf borderId="14" fillId="32" fontId="29" numFmtId="3" xfId="0" applyAlignment="1" applyBorder="1" applyFont="1" applyNumberFormat="1">
      <alignment horizontal="center"/>
    </xf>
    <xf borderId="3" fillId="32" fontId="29" numFmtId="0" xfId="0" applyBorder="1" applyFont="1"/>
    <xf borderId="14" fillId="32" fontId="29" numFmtId="165" xfId="0" applyAlignment="1" applyBorder="1" applyFont="1" applyNumberFormat="1">
      <alignment horizontal="center" shrinkToFit="0" wrapText="1"/>
    </xf>
    <xf borderId="0" fillId="32" fontId="29" numFmtId="0" xfId="0" applyAlignment="1" applyFont="1">
      <alignment horizontal="center"/>
    </xf>
    <xf borderId="0" fillId="13" fontId="26" numFmtId="0" xfId="0" applyAlignment="1" applyFont="1">
      <alignment horizontal="center"/>
    </xf>
    <xf borderId="14" fillId="13" fontId="29" numFmtId="0" xfId="0" applyAlignment="1" applyBorder="1" applyFont="1">
      <alignment horizontal="center"/>
    </xf>
    <xf borderId="14" fillId="6" fontId="30" numFmtId="164" xfId="0" applyAlignment="1" applyBorder="1" applyFont="1" applyNumberFormat="1">
      <alignment horizontal="center"/>
    </xf>
    <xf borderId="0" fillId="6" fontId="39" numFmtId="0" xfId="0" applyFont="1"/>
    <xf borderId="0" fillId="35" fontId="26" numFmtId="0" xfId="0" applyAlignment="1" applyFill="1" applyFont="1">
      <alignment horizontal="center"/>
    </xf>
    <xf borderId="14" fillId="6" fontId="32" numFmtId="164" xfId="0" applyAlignment="1" applyBorder="1" applyFont="1" applyNumberFormat="1">
      <alignment horizontal="center"/>
    </xf>
    <xf borderId="3" fillId="31" fontId="35" numFmtId="0" xfId="0" applyBorder="1" applyFont="1"/>
    <xf borderId="14" fillId="31" fontId="35" numFmtId="0" xfId="0" applyAlignment="1" applyBorder="1" applyFont="1">
      <alignment horizontal="center"/>
    </xf>
    <xf borderId="0" fillId="0" fontId="26" numFmtId="0" xfId="0" applyFont="1"/>
    <xf borderId="0" fillId="31" fontId="40" numFmtId="0" xfId="0" applyAlignment="1" applyFont="1">
      <alignment horizontal="center"/>
    </xf>
    <xf borderId="0" fillId="32" fontId="26" numFmtId="0" xfId="0" applyFont="1"/>
    <xf borderId="14" fillId="0" fontId="4" numFmtId="0" xfId="0" applyAlignment="1" applyBorder="1" applyFont="1">
      <alignment horizontal="center" shrinkToFit="0" wrapText="1"/>
    </xf>
    <xf borderId="14" fillId="31" fontId="35" numFmtId="0" xfId="0" applyAlignment="1" applyBorder="1" applyFont="1">
      <alignment horizontal="center" shrinkToFit="0" wrapText="1"/>
    </xf>
    <xf borderId="14" fillId="6" fontId="30" numFmtId="3" xfId="0" applyAlignment="1" applyBorder="1" applyFont="1" applyNumberFormat="1">
      <alignment horizontal="center"/>
    </xf>
    <xf borderId="14" fillId="6" fontId="32" numFmtId="3" xfId="0" applyAlignment="1" applyBorder="1" applyFont="1" applyNumberFormat="1">
      <alignment horizontal="center"/>
    </xf>
    <xf borderId="14" fillId="2" fontId="29" numFmtId="3" xfId="0" applyAlignment="1" applyBorder="1" applyFont="1" applyNumberFormat="1">
      <alignment horizontal="center"/>
    </xf>
    <xf borderId="14" fillId="6" fontId="41" numFmtId="3" xfId="0" applyAlignment="1" applyBorder="1" applyFont="1" applyNumberFormat="1">
      <alignment horizontal="center"/>
    </xf>
    <xf borderId="14" fillId="31" fontId="42" numFmtId="165" xfId="0" applyAlignment="1" applyBorder="1" applyFont="1" applyNumberFormat="1">
      <alignment horizontal="center" shrinkToFit="0" wrapText="1"/>
    </xf>
    <xf borderId="14" fillId="31" fontId="42" numFmtId="165" xfId="0" applyAlignment="1" applyBorder="1" applyFont="1" applyNumberForma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2" Type="http://customschemas.google.com/relationships/workbookmetadata" Target="metadata"/><Relationship Id="rId9" Type="http://schemas.openxmlformats.org/officeDocument/2006/relationships/externalLink" Target="externalLinks/externalLink2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5.png"/><Relationship Id="rId4" Type="http://schemas.openxmlformats.org/officeDocument/2006/relationships/image" Target="../media/image3.png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552450</xdr:colOff>
      <xdr:row>3</xdr:row>
      <xdr:rowOff>85725</xdr:rowOff>
    </xdr:from>
    <xdr:ext cx="923925" cy="5048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781050</xdr:colOff>
      <xdr:row>24</xdr:row>
      <xdr:rowOff>38100</xdr:rowOff>
    </xdr:from>
    <xdr:ext cx="790575" cy="7810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781050</xdr:colOff>
      <xdr:row>40</xdr:row>
      <xdr:rowOff>38100</xdr:rowOff>
    </xdr:from>
    <xdr:ext cx="714375" cy="714375"/>
    <xdr:pic>
      <xdr:nvPicPr>
        <xdr:cNvPr id="0" name="image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685800</xdr:colOff>
      <xdr:row>65</xdr:row>
      <xdr:rowOff>28575</xdr:rowOff>
    </xdr:from>
    <xdr:ext cx="790575" cy="600075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581025</xdr:colOff>
      <xdr:row>86</xdr:row>
      <xdr:rowOff>66675</xdr:rowOff>
    </xdr:from>
    <xdr:ext cx="1009650" cy="600075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microsoft.com/office/2006/relationships/xlExternalLinkPath/xlPathMissing" Target="Forecast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C:/templeton/ISD_Spreadsheets/2009_10UPDATES/Midlothian%20ISD%20Projections%203Q08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C:/templeton/ISD_Spreadsheets/Aubrey_ISD/Enrollment%20Spreadsheet/Midlothian%20ISD%20Projections%207_1_07.xls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S:/Templeton/ISD_Spreadsheets/2022_2023%20spreadsheets/Lewisville%20ISD%2022_23%20FINAL%20rg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oreca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Midlothian metro"/>
      <sheetName val="Campus Totals"/>
      <sheetName val="Race_ED"/>
      <sheetName val="Grade Totals"/>
      <sheetName val="IRVIN ELEMENTARY"/>
      <sheetName val="VITOVSKY ELEMENTARY"/>
      <sheetName val="LONGBRANCH ELEMENTARY"/>
      <sheetName val="MT PEAK ELEMENTARY"/>
      <sheetName val="BAXTER ELEMENTARY"/>
      <sheetName val="MILLER ELEMENTARY"/>
      <sheetName val="WALNUT GROVE MIDDLE SCHOOL"/>
      <sheetName val="FRANK SEALE MIDDLE SCHOOL"/>
      <sheetName val="MIDLOTHIAN HIGH SCHOOL"/>
      <sheetName val="HISTORICAL MIDDLE TOTALS"/>
      <sheetName val="db"/>
      <sheetName val="feed"/>
      <sheetName val="HIGH SCHOOL ANNEX (NINTH &amp; TENT"/>
      <sheetName val="HIGH SCHOOL - NINTH &amp; TENTH GRA"/>
      <sheetName val="VITOVSKY INT"/>
      <sheetName val="Sheet4"/>
      <sheetName val="One Year Forecast"/>
      <sheetName val="4Q07 Subs"/>
      <sheetName val="1Q08"/>
      <sheetName val="2Q08"/>
      <sheetName val="1 year by campus and g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ampus Totals"/>
      <sheetName val="IRVIN ELEMENTARY"/>
      <sheetName val="VITOVSKY ELEMENTARY"/>
      <sheetName val="LONGBRANCH ELEMENTARY"/>
      <sheetName val="MT PEAK ELEMENTARY"/>
      <sheetName val="BAXTER ELEMENTARY"/>
      <sheetName val="WALNUT GROVE MIDDLE SCHOOL"/>
      <sheetName val="FRANK SEALE MIDDLE SCHOOL"/>
      <sheetName val="MIDLOTHIAN HIGH SCHOOL"/>
      <sheetName val="Race_ED"/>
      <sheetName val="Grade Totals"/>
      <sheetName val="HISTORICAL MIDDLE TOTALS"/>
      <sheetName val="db"/>
      <sheetName val="feed"/>
      <sheetName val="HIGH SCHOOL ANNEX (NINTH &amp; TENT"/>
      <sheetName val="HIGH SCHOOL - NINTH &amp; TENTH GRA"/>
      <sheetName val="VITOVSKY I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Notes"/>
      <sheetName val="LISD KG 2023"/>
      <sheetName val="Research Scractch Work"/>
      <sheetName val="Stud per parcel data"/>
      <sheetName val="1Q22 Pivot"/>
      <sheetName val="1Q22"/>
      <sheetName val="2Q22 Pivot"/>
      <sheetName val="2Q22"/>
      <sheetName val="3Q22 Pivot"/>
      <sheetName val="3Q22"/>
      <sheetName val="4Q22 Pivot"/>
      <sheetName val="4Q22"/>
      <sheetName val="1Q23 Pivot"/>
      <sheetName val="1Q23"/>
      <sheetName val="2Q23 Pivot"/>
      <sheetName val="2Q23"/>
      <sheetName val="ISD Metro Data"/>
      <sheetName val="Report by Elem"/>
      <sheetName val="1 Yr Chg in Housing by Elem"/>
      <sheetName val="DemDesktop"/>
      <sheetName val="Home Sales"/>
      <sheetName val="Birth Data"/>
      <sheetName val="Apartment Compare by Elem"/>
      <sheetName val="Race_ED"/>
      <sheetName val="GRADE TOTALS"/>
      <sheetName val="CAMPUS TOTALS"/>
      <sheetName val="ONE YEAR FORECAST"/>
      <sheetName val="Owen"/>
      <sheetName val="Bluebonnet"/>
      <sheetName val="Bridlewood"/>
      <sheetName val="Camey"/>
      <sheetName val="Castle Hills"/>
      <sheetName val="Central"/>
      <sheetName val="Coyote Ridge"/>
      <sheetName val="Creekside"/>
      <sheetName val="Degan"/>
      <sheetName val="Donald"/>
      <sheetName val="Ethridge"/>
      <sheetName val="Flower Mound"/>
      <sheetName val="Forest Vista"/>
      <sheetName val="Garden Ridge"/>
      <sheetName val="Hebron Valley"/>
      <sheetName val="Hedrick Closed 18-19"/>
      <sheetName val="Heritage"/>
      <sheetName val="Highland Village"/>
      <sheetName val="Homestead"/>
      <sheetName val="Independence"/>
      <sheetName val="Indian Creek"/>
      <sheetName val="Lakeland"/>
      <sheetName val="Lewisville"/>
      <sheetName val="Liberty"/>
      <sheetName val="Vickery"/>
      <sheetName val="McAuliffe"/>
      <sheetName val="Memorial"/>
      <sheetName val="Mill"/>
      <sheetName val="Morningside"/>
      <sheetName val="Old Settlers"/>
      <sheetName val="Parkway"/>
      <sheetName val="Peters Colony"/>
      <sheetName val="Polser"/>
      <sheetName val="Prairie Trail"/>
      <sheetName val="Rockbrook"/>
      <sheetName val="Southridge"/>
      <sheetName val="Stewarts Creek closed 21-22"/>
      <sheetName val="Timber Creek"/>
      <sheetName val="Tom Hicks"/>
      <sheetName val="Valley Ridge"/>
      <sheetName val="Wellington"/>
      <sheetName val="Arbor Creek MS "/>
      <sheetName val="Briarhill MS"/>
      <sheetName val="Downing MS"/>
      <sheetName val="Creek Valley MS"/>
      <sheetName val="DeLay MS"/>
      <sheetName val="Forestwood MS"/>
      <sheetName val="Griffin MS"/>
      <sheetName val="Hedrick MS"/>
      <sheetName val="Huffines MS"/>
      <sheetName val="Killian MS"/>
      <sheetName val="Lakeview MS"/>
      <sheetName val="Lamar MS"/>
      <sheetName val="Durham MS"/>
      <sheetName val="McKamy MS"/>
      <sheetName val="Shadow Ridge MS"/>
      <sheetName val="Hebron 9th"/>
      <sheetName val="Flower Mound 9th"/>
      <sheetName val="Marcus 9th"/>
      <sheetName val="Hebron HS"/>
      <sheetName val="Flower Mound HS"/>
      <sheetName val="Marcus HS"/>
      <sheetName val="Lewisville HS Ben Harmon"/>
      <sheetName val="Lewisville HS Killough"/>
      <sheetName val="Lewisville HS"/>
      <sheetName val="The Colony HS"/>
      <sheetName val="Jackson Early CC"/>
      <sheetName val="Denton Cty JJAEP"/>
      <sheetName val="Learning Center"/>
      <sheetName val="Other Alt"/>
      <sheetName val="Flower Mound Re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2" width="2.5"/>
    <col customWidth="1" min="3" max="3" width="28.38"/>
    <col customWidth="1" min="4" max="5" width="8.88"/>
    <col customWidth="1" min="6" max="15" width="6.5"/>
    <col customWidth="1" min="16" max="16" width="2.5"/>
    <col customWidth="1" min="17" max="21" width="7.5"/>
    <col customWidth="1" min="22" max="22" width="8.5"/>
    <col customWidth="1" min="23" max="23" width="2.38"/>
    <col customWidth="1" min="24" max="25" width="8.5"/>
    <col customWidth="1" hidden="1" min="26" max="30" width="8.5"/>
  </cols>
  <sheetData>
    <row r="1" ht="15.0" customHeight="1">
      <c r="A1" s="1"/>
      <c r="B1" s="1"/>
      <c r="C1" s="2" t="s">
        <v>0</v>
      </c>
      <c r="D1" s="3"/>
      <c r="E1" s="3"/>
      <c r="F1" s="3"/>
      <c r="G1" s="3"/>
      <c r="H1" s="3"/>
      <c r="I1" s="3"/>
      <c r="J1" s="4"/>
      <c r="K1" s="4"/>
      <c r="L1" s="5"/>
      <c r="M1" s="5"/>
      <c r="N1" s="5"/>
      <c r="O1" s="6"/>
      <c r="P1" s="7"/>
      <c r="Q1" s="7"/>
      <c r="R1" s="7"/>
      <c r="S1" s="7"/>
      <c r="T1" s="7"/>
      <c r="U1" s="7"/>
      <c r="V1" s="8"/>
      <c r="W1" s="9"/>
      <c r="X1" s="10"/>
      <c r="Y1" s="10"/>
      <c r="Z1" s="1"/>
      <c r="AA1" s="1"/>
      <c r="AB1" s="1"/>
      <c r="AC1" s="1"/>
      <c r="AD1" s="11"/>
    </row>
    <row r="2" ht="12.0" customHeight="1">
      <c r="A2" s="12"/>
      <c r="B2" s="12"/>
      <c r="C2" s="12"/>
      <c r="D2" s="13"/>
      <c r="E2" s="13"/>
      <c r="F2" s="13"/>
      <c r="G2" s="13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  <c r="W2" s="14"/>
      <c r="X2" s="14"/>
      <c r="Y2" s="14"/>
      <c r="Z2" s="12"/>
      <c r="AA2" s="12"/>
      <c r="AB2" s="12"/>
      <c r="AC2" s="12"/>
      <c r="AD2" s="15"/>
    </row>
    <row r="3" ht="12.0" customHeight="1">
      <c r="A3" s="12"/>
      <c r="B3" s="16"/>
      <c r="C3" s="16"/>
      <c r="D3" s="17"/>
      <c r="E3" s="17"/>
      <c r="F3" s="17"/>
      <c r="G3" s="17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7"/>
      <c r="W3" s="18"/>
      <c r="X3" s="14"/>
      <c r="Y3" s="14"/>
      <c r="Z3" s="12"/>
      <c r="AA3" s="12"/>
      <c r="AB3" s="12"/>
      <c r="AC3" s="12"/>
      <c r="AD3" s="15"/>
    </row>
    <row r="4" ht="38.25" customHeight="1">
      <c r="A4" s="12"/>
      <c r="B4" s="16"/>
      <c r="C4" s="19"/>
      <c r="D4" s="20" t="s">
        <v>1</v>
      </c>
      <c r="E4" s="21" t="s">
        <v>2</v>
      </c>
      <c r="F4" s="22" t="s">
        <v>3</v>
      </c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4"/>
      <c r="V4" s="25" t="s">
        <v>4</v>
      </c>
      <c r="W4" s="26"/>
      <c r="X4" s="14"/>
      <c r="Y4" s="14"/>
      <c r="Z4" s="12"/>
      <c r="AA4" s="12"/>
      <c r="AB4" s="12"/>
      <c r="AC4" s="12"/>
      <c r="AD4" s="15"/>
    </row>
    <row r="5" ht="24.0" customHeight="1">
      <c r="A5" s="12"/>
      <c r="B5" s="16"/>
      <c r="C5" s="27"/>
      <c r="D5" s="27"/>
      <c r="E5" s="28"/>
      <c r="F5" s="29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27"/>
      <c r="V5" s="31"/>
      <c r="W5" s="32"/>
      <c r="X5" s="14"/>
      <c r="Y5" s="14"/>
      <c r="Z5" s="12"/>
      <c r="AA5" s="12"/>
      <c r="AB5" s="12"/>
      <c r="AC5" s="12"/>
      <c r="AD5" s="15"/>
    </row>
    <row r="6" ht="12.0" customHeight="1">
      <c r="A6" s="12"/>
      <c r="B6" s="16"/>
      <c r="C6" s="33"/>
      <c r="D6" s="34"/>
      <c r="E6" s="35"/>
      <c r="F6" s="36" t="s">
        <v>5</v>
      </c>
      <c r="G6" s="30"/>
      <c r="H6" s="30"/>
      <c r="I6" s="30"/>
      <c r="J6" s="30"/>
      <c r="K6" s="30"/>
      <c r="L6" s="30"/>
      <c r="M6" s="30"/>
      <c r="N6" s="30"/>
      <c r="O6" s="27"/>
      <c r="P6" s="37"/>
      <c r="Q6" s="38" t="s">
        <v>6</v>
      </c>
      <c r="R6" s="30"/>
      <c r="S6" s="30"/>
      <c r="T6" s="30"/>
      <c r="U6" s="27"/>
      <c r="V6" s="31"/>
      <c r="W6" s="32"/>
      <c r="X6" s="14"/>
      <c r="Y6" s="14"/>
      <c r="Z6" s="12"/>
      <c r="AA6" s="12"/>
      <c r="AB6" s="12"/>
      <c r="AC6" s="12"/>
      <c r="AD6" s="15"/>
    </row>
    <row r="7" ht="12.0" customHeight="1">
      <c r="A7" s="12"/>
      <c r="B7" s="16"/>
      <c r="C7" s="33"/>
      <c r="D7" s="39" t="s">
        <v>7</v>
      </c>
      <c r="E7" s="40" t="s">
        <v>8</v>
      </c>
      <c r="F7" s="41" t="s">
        <v>9</v>
      </c>
      <c r="G7" s="42" t="s">
        <v>10</v>
      </c>
      <c r="H7" s="42" t="s">
        <v>11</v>
      </c>
      <c r="I7" s="42" t="s">
        <v>12</v>
      </c>
      <c r="J7" s="42" t="s">
        <v>13</v>
      </c>
      <c r="K7" s="42" t="s">
        <v>14</v>
      </c>
      <c r="L7" s="42" t="s">
        <v>15</v>
      </c>
      <c r="M7" s="42" t="s">
        <v>16</v>
      </c>
      <c r="N7" s="42" t="s">
        <v>17</v>
      </c>
      <c r="O7" s="43" t="s">
        <v>18</v>
      </c>
      <c r="P7" s="37"/>
      <c r="Q7" s="44" t="s">
        <v>9</v>
      </c>
      <c r="R7" s="42" t="s">
        <v>10</v>
      </c>
      <c r="S7" s="42" t="s">
        <v>11</v>
      </c>
      <c r="T7" s="42" t="s">
        <v>12</v>
      </c>
      <c r="U7" s="42" t="s">
        <v>13</v>
      </c>
      <c r="V7" s="28"/>
      <c r="W7" s="32"/>
      <c r="X7" s="14"/>
      <c r="Y7" s="14"/>
      <c r="Z7" s="12"/>
      <c r="AA7" s="12"/>
      <c r="AB7" s="12"/>
      <c r="AC7" s="12"/>
      <c r="AD7" s="15"/>
    </row>
    <row r="8" ht="12.0" customHeight="1">
      <c r="A8" s="12"/>
      <c r="B8" s="16"/>
      <c r="C8" s="45" t="s">
        <v>19</v>
      </c>
      <c r="D8" s="46">
        <v>968.0</v>
      </c>
      <c r="E8" s="47">
        <v>968.0</v>
      </c>
      <c r="F8" s="48">
        <v>407.0</v>
      </c>
      <c r="G8" s="49">
        <v>361.4</v>
      </c>
      <c r="H8" s="49">
        <v>362.55228494623657</v>
      </c>
      <c r="I8" s="49">
        <v>360.28477822580646</v>
      </c>
      <c r="J8" s="49">
        <v>344.9527973790323</v>
      </c>
      <c r="K8" s="49">
        <v>354.0449659778226</v>
      </c>
      <c r="L8" s="49">
        <v>355.8312074722782</v>
      </c>
      <c r="M8" s="49">
        <v>360.9667311145413</v>
      </c>
      <c r="N8" s="49">
        <v>363.76736089234714</v>
      </c>
      <c r="O8" s="49">
        <v>363.8135609944661</v>
      </c>
      <c r="P8" s="50"/>
      <c r="Q8" s="51">
        <f t="shared" ref="Q8:U8" si="1">SUM(F8/$E8)</f>
        <v>0.4204545455</v>
      </c>
      <c r="R8" s="51">
        <f t="shared" si="1"/>
        <v>0.3733471074</v>
      </c>
      <c r="S8" s="51">
        <f t="shared" si="1"/>
        <v>0.3745374844</v>
      </c>
      <c r="T8" s="51">
        <f t="shared" si="1"/>
        <v>0.3721950188</v>
      </c>
      <c r="U8" s="52">
        <f t="shared" si="1"/>
        <v>0.3563561956</v>
      </c>
      <c r="V8" s="53">
        <f t="shared" ref="V8:V21" si="3">AVeraGe(Q8:U8)</f>
        <v>0.3793780704</v>
      </c>
      <c r="W8" s="32"/>
      <c r="X8" s="14"/>
      <c r="Y8" s="14"/>
      <c r="Z8" s="12"/>
      <c r="AA8" s="12"/>
      <c r="AB8" s="12"/>
      <c r="AC8" s="12"/>
      <c r="AD8" s="15"/>
    </row>
    <row r="9" ht="12.0" customHeight="1">
      <c r="A9" s="12"/>
      <c r="B9" s="16"/>
      <c r="C9" s="54" t="s">
        <v>20</v>
      </c>
      <c r="D9" s="55">
        <v>1512.0</v>
      </c>
      <c r="E9" s="47">
        <v>1512.0</v>
      </c>
      <c r="F9" s="56">
        <v>878.0</v>
      </c>
      <c r="G9" s="57">
        <v>856.0</v>
      </c>
      <c r="H9" s="57">
        <v>887.0</v>
      </c>
      <c r="I9" s="57">
        <v>795.0</v>
      </c>
      <c r="J9" s="57">
        <v>879.0</v>
      </c>
      <c r="K9" s="57">
        <v>846.0</v>
      </c>
      <c r="L9" s="57">
        <v>799.0</v>
      </c>
      <c r="M9" s="57">
        <v>829.0</v>
      </c>
      <c r="N9" s="57">
        <v>821.0</v>
      </c>
      <c r="O9" s="57">
        <v>814.0</v>
      </c>
      <c r="P9" s="58"/>
      <c r="Q9" s="59">
        <f t="shared" ref="Q9:U9" si="2">SUM(F9/$E9)</f>
        <v>0.5806878307</v>
      </c>
      <c r="R9" s="59">
        <f t="shared" si="2"/>
        <v>0.5661375661</v>
      </c>
      <c r="S9" s="59">
        <f t="shared" si="2"/>
        <v>0.5866402116</v>
      </c>
      <c r="T9" s="59">
        <f t="shared" si="2"/>
        <v>0.5257936508</v>
      </c>
      <c r="U9" s="60">
        <f t="shared" si="2"/>
        <v>0.5813492063</v>
      </c>
      <c r="V9" s="53">
        <f t="shared" si="3"/>
        <v>0.5681216931</v>
      </c>
      <c r="W9" s="32"/>
      <c r="X9" s="14"/>
      <c r="Y9" s="14"/>
      <c r="Z9" s="12"/>
      <c r="AA9" s="12"/>
      <c r="AB9" s="12"/>
      <c r="AC9" s="12"/>
      <c r="AD9" s="15"/>
    </row>
    <row r="10" ht="12.0" customHeight="1">
      <c r="A10" s="12"/>
      <c r="B10" s="16"/>
      <c r="C10" s="61" t="s">
        <v>21</v>
      </c>
      <c r="D10" s="62">
        <v>1100.0</v>
      </c>
      <c r="E10" s="63">
        <v>946.0</v>
      </c>
      <c r="F10" s="48">
        <v>564.0</v>
      </c>
      <c r="G10" s="64">
        <v>577.0</v>
      </c>
      <c r="H10" s="64">
        <v>562.0</v>
      </c>
      <c r="I10" s="64">
        <v>572.0</v>
      </c>
      <c r="J10" s="64">
        <v>563.0</v>
      </c>
      <c r="K10" s="64">
        <v>553.0</v>
      </c>
      <c r="L10" s="64">
        <v>533.0</v>
      </c>
      <c r="M10" s="64">
        <v>529.0</v>
      </c>
      <c r="N10" s="64">
        <v>539.0</v>
      </c>
      <c r="O10" s="64">
        <v>544.0</v>
      </c>
      <c r="P10" s="65"/>
      <c r="Q10" s="66">
        <f t="shared" ref="Q10:U10" si="4">SUM(F10/$E10)</f>
        <v>0.5961945032</v>
      </c>
      <c r="R10" s="66">
        <f t="shared" si="4"/>
        <v>0.6099365751</v>
      </c>
      <c r="S10" s="66">
        <f t="shared" si="4"/>
        <v>0.5940803383</v>
      </c>
      <c r="T10" s="66">
        <f t="shared" si="4"/>
        <v>0.6046511628</v>
      </c>
      <c r="U10" s="66">
        <f t="shared" si="4"/>
        <v>0.5951374207</v>
      </c>
      <c r="V10" s="53">
        <f t="shared" si="3"/>
        <v>0.6</v>
      </c>
      <c r="W10" s="32"/>
      <c r="X10" s="14"/>
      <c r="Y10" s="14"/>
      <c r="Z10" s="12"/>
      <c r="AA10" s="12"/>
      <c r="AB10" s="12"/>
      <c r="AC10" s="12"/>
      <c r="AD10" s="15"/>
    </row>
    <row r="11" ht="12.0" customHeight="1">
      <c r="A11" s="12"/>
      <c r="B11" s="16"/>
      <c r="C11" s="61" t="s">
        <v>22</v>
      </c>
      <c r="D11" s="62">
        <v>1425.0</v>
      </c>
      <c r="E11" s="63">
        <v>1337.0</v>
      </c>
      <c r="F11" s="48">
        <v>939.0</v>
      </c>
      <c r="G11" s="64">
        <v>988.0</v>
      </c>
      <c r="H11" s="64">
        <v>974.0</v>
      </c>
      <c r="I11" s="64">
        <v>935.0</v>
      </c>
      <c r="J11" s="64">
        <v>915.0</v>
      </c>
      <c r="K11" s="64">
        <v>915.0</v>
      </c>
      <c r="L11" s="64">
        <v>935.0</v>
      </c>
      <c r="M11" s="64">
        <v>932.0</v>
      </c>
      <c r="N11" s="64">
        <v>906.0</v>
      </c>
      <c r="O11" s="64">
        <v>899.0</v>
      </c>
      <c r="P11" s="65"/>
      <c r="Q11" s="66">
        <f t="shared" ref="Q11:U11" si="5">SUM(F11/$E11)</f>
        <v>0.7023186238</v>
      </c>
      <c r="R11" s="66">
        <f t="shared" si="5"/>
        <v>0.7389678384</v>
      </c>
      <c r="S11" s="66">
        <f t="shared" si="5"/>
        <v>0.7284966343</v>
      </c>
      <c r="T11" s="66">
        <f t="shared" si="5"/>
        <v>0.6993268512</v>
      </c>
      <c r="U11" s="66">
        <f t="shared" si="5"/>
        <v>0.684367988</v>
      </c>
      <c r="V11" s="67">
        <f t="shared" si="3"/>
        <v>0.7106955871</v>
      </c>
      <c r="W11" s="68"/>
      <c r="X11" s="14"/>
      <c r="Y11" s="14"/>
      <c r="Z11" s="12"/>
      <c r="AA11" s="12"/>
      <c r="AB11" s="12"/>
      <c r="AC11" s="12"/>
      <c r="AD11" s="15"/>
    </row>
    <row r="12" ht="12.0" customHeight="1">
      <c r="A12" s="12"/>
      <c r="B12" s="16"/>
      <c r="C12" s="45" t="s">
        <v>23</v>
      </c>
      <c r="D12" s="46">
        <v>726.0</v>
      </c>
      <c r="E12" s="69">
        <v>594.0</v>
      </c>
      <c r="F12" s="48">
        <v>456.0</v>
      </c>
      <c r="G12" s="49">
        <v>454.0</v>
      </c>
      <c r="H12" s="49">
        <v>445.0</v>
      </c>
      <c r="I12" s="49">
        <v>444.0</v>
      </c>
      <c r="J12" s="49">
        <v>427.0</v>
      </c>
      <c r="K12" s="49">
        <v>430.0</v>
      </c>
      <c r="L12" s="49">
        <v>434.0</v>
      </c>
      <c r="M12" s="49">
        <v>436.0</v>
      </c>
      <c r="N12" s="49">
        <v>442.0</v>
      </c>
      <c r="O12" s="49">
        <v>449.0</v>
      </c>
      <c r="P12" s="50"/>
      <c r="Q12" s="51">
        <f t="shared" ref="Q12:U12" si="6">SUM(F12/$E12)</f>
        <v>0.7676767677</v>
      </c>
      <c r="R12" s="51">
        <f t="shared" si="6"/>
        <v>0.7643097643</v>
      </c>
      <c r="S12" s="51">
        <f t="shared" si="6"/>
        <v>0.7491582492</v>
      </c>
      <c r="T12" s="51">
        <f t="shared" si="6"/>
        <v>0.7474747475</v>
      </c>
      <c r="U12" s="51">
        <f t="shared" si="6"/>
        <v>0.7188552189</v>
      </c>
      <c r="V12" s="53">
        <f t="shared" si="3"/>
        <v>0.7494949495</v>
      </c>
      <c r="W12" s="70"/>
      <c r="X12" s="14"/>
      <c r="Y12" s="14"/>
      <c r="Z12" s="12"/>
      <c r="AA12" s="12"/>
      <c r="AB12" s="12"/>
      <c r="AC12" s="12"/>
      <c r="AD12" s="15"/>
    </row>
    <row r="13" ht="12.75" customHeight="1">
      <c r="A13" s="12"/>
      <c r="B13" s="16"/>
      <c r="C13" s="71" t="s">
        <v>24</v>
      </c>
      <c r="D13" s="46">
        <v>836.0</v>
      </c>
      <c r="E13" s="69">
        <v>836.0</v>
      </c>
      <c r="F13" s="48">
        <v>657.0</v>
      </c>
      <c r="G13" s="49">
        <v>657.0</v>
      </c>
      <c r="H13" s="49">
        <v>630.0</v>
      </c>
      <c r="I13" s="49">
        <v>639.0</v>
      </c>
      <c r="J13" s="49">
        <v>615.0</v>
      </c>
      <c r="K13" s="49">
        <v>613.0</v>
      </c>
      <c r="L13" s="49">
        <v>607.0</v>
      </c>
      <c r="M13" s="49">
        <v>608.0</v>
      </c>
      <c r="N13" s="49">
        <v>613.0</v>
      </c>
      <c r="O13" s="49">
        <v>611.0</v>
      </c>
      <c r="P13" s="50"/>
      <c r="Q13" s="72">
        <f t="shared" ref="Q13:U13" si="7">SUM(F13/$E13)</f>
        <v>0.7858851675</v>
      </c>
      <c r="R13" s="72">
        <f t="shared" si="7"/>
        <v>0.7858851675</v>
      </c>
      <c r="S13" s="72">
        <f t="shared" si="7"/>
        <v>0.7535885167</v>
      </c>
      <c r="T13" s="72">
        <f t="shared" si="7"/>
        <v>0.764354067</v>
      </c>
      <c r="U13" s="72">
        <f t="shared" si="7"/>
        <v>0.735645933</v>
      </c>
      <c r="V13" s="53">
        <f t="shared" si="3"/>
        <v>0.7650717703</v>
      </c>
      <c r="W13" s="32"/>
      <c r="X13" s="14"/>
      <c r="Y13" s="14"/>
      <c r="Z13" s="12"/>
      <c r="AA13" s="12"/>
      <c r="AB13" s="12"/>
      <c r="AC13" s="12"/>
      <c r="AD13" s="15"/>
    </row>
    <row r="14" ht="12.0" customHeight="1">
      <c r="A14" s="12"/>
      <c r="B14" s="16"/>
      <c r="C14" s="45" t="s">
        <v>25</v>
      </c>
      <c r="D14" s="46">
        <v>814.0</v>
      </c>
      <c r="E14" s="69">
        <v>660.0</v>
      </c>
      <c r="F14" s="48">
        <v>521.0</v>
      </c>
      <c r="G14" s="49">
        <v>538.44</v>
      </c>
      <c r="H14" s="49">
        <v>509.25</v>
      </c>
      <c r="I14" s="49">
        <v>496.7017721518987</v>
      </c>
      <c r="J14" s="49">
        <v>498.5651898734177</v>
      </c>
      <c r="K14" s="49">
        <v>490.63469145569616</v>
      </c>
      <c r="L14" s="49">
        <v>497.56509889240505</v>
      </c>
      <c r="M14" s="49">
        <v>496.0048175435127</v>
      </c>
      <c r="N14" s="49">
        <v>497.94339534711236</v>
      </c>
      <c r="O14" s="49">
        <v>503.91108753832077</v>
      </c>
      <c r="P14" s="50"/>
      <c r="Q14" s="51">
        <f t="shared" ref="Q14:U14" si="8">SUM(F14/$E14)</f>
        <v>0.7893939394</v>
      </c>
      <c r="R14" s="51">
        <f t="shared" si="8"/>
        <v>0.8158181818</v>
      </c>
      <c r="S14" s="51">
        <f t="shared" si="8"/>
        <v>0.7715909091</v>
      </c>
      <c r="T14" s="51">
        <f t="shared" si="8"/>
        <v>0.7525784427</v>
      </c>
      <c r="U14" s="51">
        <f t="shared" si="8"/>
        <v>0.7554018028</v>
      </c>
      <c r="V14" s="53">
        <f t="shared" si="3"/>
        <v>0.7769566552</v>
      </c>
      <c r="W14" s="32"/>
      <c r="X14" s="14"/>
      <c r="Y14" s="14"/>
      <c r="Z14" s="12"/>
      <c r="AA14" s="12"/>
      <c r="AB14" s="12"/>
      <c r="AC14" s="12"/>
      <c r="AD14" s="15"/>
    </row>
    <row r="15" ht="12.0" customHeight="1">
      <c r="A15" s="12"/>
      <c r="B15" s="16"/>
      <c r="C15" s="73" t="s">
        <v>26</v>
      </c>
      <c r="D15" s="55">
        <v>3564.0</v>
      </c>
      <c r="E15" s="47">
        <v>3366.0</v>
      </c>
      <c r="F15" s="56">
        <v>2798.0</v>
      </c>
      <c r="G15" s="57">
        <v>2725.0</v>
      </c>
      <c r="H15" s="57">
        <v>2671.0</v>
      </c>
      <c r="I15" s="57">
        <v>2630.0</v>
      </c>
      <c r="J15" s="57">
        <v>2534.0</v>
      </c>
      <c r="K15" s="57">
        <v>2562.0</v>
      </c>
      <c r="L15" s="57">
        <v>2523.0</v>
      </c>
      <c r="M15" s="57">
        <v>2521.0</v>
      </c>
      <c r="N15" s="57">
        <v>2475.0</v>
      </c>
      <c r="O15" s="57">
        <v>2452.0</v>
      </c>
      <c r="P15" s="58"/>
      <c r="Q15" s="59">
        <f t="shared" ref="Q15:U15" si="9">SUM(F15/$E15)</f>
        <v>0.8312537136</v>
      </c>
      <c r="R15" s="59">
        <f t="shared" si="9"/>
        <v>0.8095662507</v>
      </c>
      <c r="S15" s="59">
        <f t="shared" si="9"/>
        <v>0.79352347</v>
      </c>
      <c r="T15" s="59">
        <f t="shared" si="9"/>
        <v>0.7813428402</v>
      </c>
      <c r="U15" s="59">
        <f t="shared" si="9"/>
        <v>0.7528223411</v>
      </c>
      <c r="V15" s="53">
        <f t="shared" si="3"/>
        <v>0.7937017231</v>
      </c>
      <c r="W15" s="32"/>
      <c r="X15" s="14"/>
      <c r="Y15" s="14"/>
      <c r="Z15" s="12"/>
      <c r="AA15" s="12"/>
      <c r="AB15" s="12"/>
      <c r="AC15" s="12"/>
      <c r="AD15" s="15"/>
    </row>
    <row r="16" ht="12.0" customHeight="1">
      <c r="A16" s="12"/>
      <c r="B16" s="16"/>
      <c r="C16" s="71" t="s">
        <v>27</v>
      </c>
      <c r="D16" s="46">
        <v>814.0</v>
      </c>
      <c r="E16" s="69">
        <v>729.0</v>
      </c>
      <c r="F16" s="48">
        <v>545.0</v>
      </c>
      <c r="G16" s="49">
        <v>566.7693637896848</v>
      </c>
      <c r="H16" s="49">
        <v>582.8209648028865</v>
      </c>
      <c r="I16" s="49">
        <v>600.1091755566342</v>
      </c>
      <c r="J16" s="49">
        <v>608.9457891743183</v>
      </c>
      <c r="K16" s="49">
        <v>611.6146525664184</v>
      </c>
      <c r="L16" s="49">
        <v>606.0566242975358</v>
      </c>
      <c r="M16" s="49">
        <v>596.555135919459</v>
      </c>
      <c r="N16" s="49">
        <v>594.8434819808064</v>
      </c>
      <c r="O16" s="49">
        <v>594.8434819808064</v>
      </c>
      <c r="P16" s="50"/>
      <c r="Q16" s="72">
        <f t="shared" ref="Q16:U16" si="10">SUM(F16/$E16)</f>
        <v>0.7475994513</v>
      </c>
      <c r="R16" s="72">
        <f t="shared" si="10"/>
        <v>0.7774614044</v>
      </c>
      <c r="S16" s="72">
        <f t="shared" si="10"/>
        <v>0.7994800615</v>
      </c>
      <c r="T16" s="72">
        <f t="shared" si="10"/>
        <v>0.8231950282</v>
      </c>
      <c r="U16" s="72">
        <f t="shared" si="10"/>
        <v>0.8353165832</v>
      </c>
      <c r="V16" s="53">
        <f t="shared" si="3"/>
        <v>0.7966105057</v>
      </c>
      <c r="W16" s="32"/>
      <c r="X16" s="14"/>
      <c r="Y16" s="14"/>
      <c r="Z16" s="12"/>
      <c r="AA16" s="12"/>
      <c r="AB16" s="12"/>
      <c r="AC16" s="12"/>
      <c r="AD16" s="15"/>
    </row>
    <row r="17" ht="12.0" customHeight="1">
      <c r="A17" s="12"/>
      <c r="B17" s="16"/>
      <c r="C17" s="71" t="s">
        <v>28</v>
      </c>
      <c r="D17" s="74">
        <v>792.0</v>
      </c>
      <c r="E17" s="69">
        <v>704.0</v>
      </c>
      <c r="F17" s="75">
        <v>592.0</v>
      </c>
      <c r="G17" s="76">
        <v>596.2230113636364</v>
      </c>
      <c r="H17" s="76">
        <v>571.6552635732323</v>
      </c>
      <c r="I17" s="76">
        <v>561.1950461647727</v>
      </c>
      <c r="J17" s="76">
        <v>559.169014115767</v>
      </c>
      <c r="K17" s="76">
        <v>559.3601573597301</v>
      </c>
      <c r="L17" s="76">
        <v>561.4210487905175</v>
      </c>
      <c r="M17" s="76">
        <v>566.4515880237926</v>
      </c>
      <c r="N17" s="76">
        <v>577.4791393858013</v>
      </c>
      <c r="O17" s="76">
        <v>583.5005755106608</v>
      </c>
      <c r="P17" s="77"/>
      <c r="Q17" s="72">
        <f t="shared" ref="Q17:U17" si="11">SUM(F17/$E17)</f>
        <v>0.8409090909</v>
      </c>
      <c r="R17" s="72">
        <f t="shared" si="11"/>
        <v>0.8469076866</v>
      </c>
      <c r="S17" s="72">
        <f t="shared" si="11"/>
        <v>0.8120103176</v>
      </c>
      <c r="T17" s="72">
        <f t="shared" si="11"/>
        <v>0.7971520542</v>
      </c>
      <c r="U17" s="72">
        <f t="shared" si="11"/>
        <v>0.7942741678</v>
      </c>
      <c r="V17" s="53">
        <f t="shared" si="3"/>
        <v>0.8182506634</v>
      </c>
      <c r="W17" s="32"/>
      <c r="X17" s="14"/>
      <c r="Y17" s="14"/>
      <c r="Z17" s="12"/>
      <c r="AA17" s="12"/>
      <c r="AB17" s="12"/>
      <c r="AC17" s="12"/>
      <c r="AD17" s="15"/>
    </row>
    <row r="18" ht="12.0" customHeight="1">
      <c r="A18" s="12"/>
      <c r="B18" s="16"/>
      <c r="C18" s="71" t="s">
        <v>29</v>
      </c>
      <c r="D18" s="46">
        <v>792.0</v>
      </c>
      <c r="E18" s="69">
        <v>572.0</v>
      </c>
      <c r="F18" s="48">
        <v>498.0</v>
      </c>
      <c r="G18" s="49">
        <v>497.413916478397</v>
      </c>
      <c r="H18" s="49">
        <v>509.683224180598</v>
      </c>
      <c r="I18" s="49">
        <v>506.72549453093615</v>
      </c>
      <c r="J18" s="49">
        <v>508.3000763169868</v>
      </c>
      <c r="K18" s="49">
        <v>512.7765845112634</v>
      </c>
      <c r="L18" s="49">
        <v>515.6180364202437</v>
      </c>
      <c r="M18" s="49">
        <v>511.35173948015506</v>
      </c>
      <c r="N18" s="49">
        <v>510.19071903256287</v>
      </c>
      <c r="O18" s="49">
        <v>508.23426986105625</v>
      </c>
      <c r="P18" s="50"/>
      <c r="Q18" s="51">
        <f t="shared" ref="Q18:U18" si="12">SUM(F18/$E18)</f>
        <v>0.8706293706</v>
      </c>
      <c r="R18" s="51">
        <f t="shared" si="12"/>
        <v>0.8696047491</v>
      </c>
      <c r="S18" s="51">
        <f t="shared" si="12"/>
        <v>0.8910545877</v>
      </c>
      <c r="T18" s="51">
        <f t="shared" si="12"/>
        <v>0.8858837317</v>
      </c>
      <c r="U18" s="51">
        <f t="shared" si="12"/>
        <v>0.8886364971</v>
      </c>
      <c r="V18" s="53">
        <f t="shared" si="3"/>
        <v>0.8811617872</v>
      </c>
      <c r="W18" s="32"/>
      <c r="X18" s="14"/>
      <c r="Y18" s="14"/>
      <c r="Z18" s="12"/>
      <c r="AA18" s="12"/>
      <c r="AB18" s="12"/>
      <c r="AC18" s="12"/>
      <c r="AD18" s="15"/>
    </row>
    <row r="19" ht="12.0" customHeight="1">
      <c r="A19" s="12"/>
      <c r="B19" s="16"/>
      <c r="C19" s="71" t="s">
        <v>30</v>
      </c>
      <c r="D19" s="46">
        <v>968.0</v>
      </c>
      <c r="E19" s="69">
        <v>968.0</v>
      </c>
      <c r="F19" s="48">
        <v>732.0</v>
      </c>
      <c r="G19" s="49">
        <v>822.1</v>
      </c>
      <c r="H19" s="49">
        <v>880.2254339440694</v>
      </c>
      <c r="I19" s="49">
        <v>910.2403266634523</v>
      </c>
      <c r="J19" s="49">
        <v>935.8977142598843</v>
      </c>
      <c r="K19" s="49">
        <v>923.6031656822565</v>
      </c>
      <c r="L19" s="49">
        <v>879.8039571028206</v>
      </c>
      <c r="M19" s="49">
        <v>859.1557069813389</v>
      </c>
      <c r="N19" s="49">
        <v>841.1802789288984</v>
      </c>
      <c r="O19" s="49">
        <v>835.2285109531914</v>
      </c>
      <c r="P19" s="50"/>
      <c r="Q19" s="72">
        <f t="shared" ref="Q19:U19" si="13">SUM(F19/$E19)</f>
        <v>0.7561983471</v>
      </c>
      <c r="R19" s="72">
        <f t="shared" si="13"/>
        <v>0.8492768595</v>
      </c>
      <c r="S19" s="72">
        <f t="shared" si="13"/>
        <v>0.9093237954</v>
      </c>
      <c r="T19" s="72">
        <f t="shared" si="13"/>
        <v>0.940330916</v>
      </c>
      <c r="U19" s="72">
        <f t="shared" si="13"/>
        <v>0.9668364817</v>
      </c>
      <c r="V19" s="53">
        <f t="shared" si="3"/>
        <v>0.8843932799</v>
      </c>
      <c r="W19" s="32"/>
      <c r="X19" s="14"/>
      <c r="Y19" s="14"/>
      <c r="Z19" s="12"/>
      <c r="AA19" s="12"/>
      <c r="AB19" s="12"/>
      <c r="AC19" s="12"/>
      <c r="AD19" s="15"/>
    </row>
    <row r="20" ht="12.0" customHeight="1">
      <c r="A20" s="78"/>
      <c r="B20" s="79"/>
      <c r="C20" s="80" t="s">
        <v>31</v>
      </c>
      <c r="D20" s="81">
        <v>1050.0</v>
      </c>
      <c r="E20" s="82">
        <v>984.0</v>
      </c>
      <c r="F20" s="75">
        <v>896.0</v>
      </c>
      <c r="G20" s="83">
        <v>866.0</v>
      </c>
      <c r="H20" s="83">
        <v>858.0</v>
      </c>
      <c r="I20" s="83">
        <v>891.0</v>
      </c>
      <c r="J20" s="83">
        <v>870.0</v>
      </c>
      <c r="K20" s="83">
        <v>858.0</v>
      </c>
      <c r="L20" s="83">
        <v>872.0</v>
      </c>
      <c r="M20" s="83">
        <v>877.0</v>
      </c>
      <c r="N20" s="83">
        <v>869.0</v>
      </c>
      <c r="O20" s="83">
        <v>861.0</v>
      </c>
      <c r="P20" s="77"/>
      <c r="Q20" s="84">
        <f t="shared" ref="Q20:U20" si="14">SUM(F20/$E20)</f>
        <v>0.9105691057</v>
      </c>
      <c r="R20" s="84">
        <f t="shared" si="14"/>
        <v>0.8800813008</v>
      </c>
      <c r="S20" s="84">
        <f t="shared" si="14"/>
        <v>0.8719512195</v>
      </c>
      <c r="T20" s="84">
        <f t="shared" si="14"/>
        <v>0.9054878049</v>
      </c>
      <c r="U20" s="84">
        <f t="shared" si="14"/>
        <v>0.8841463415</v>
      </c>
      <c r="V20" s="67">
        <f t="shared" si="3"/>
        <v>0.8904471545</v>
      </c>
      <c r="W20" s="32"/>
      <c r="X20" s="85"/>
      <c r="Y20" s="85"/>
      <c r="Z20" s="78"/>
      <c r="AA20" s="78"/>
      <c r="AB20" s="78"/>
      <c r="AC20" s="78"/>
      <c r="AD20" s="86"/>
    </row>
    <row r="21" ht="12.0" customHeight="1">
      <c r="A21" s="12"/>
      <c r="B21" s="16"/>
      <c r="C21" s="71" t="s">
        <v>32</v>
      </c>
      <c r="D21" s="74">
        <v>990.0</v>
      </c>
      <c r="E21" s="69">
        <v>902.0</v>
      </c>
      <c r="F21" s="75">
        <v>813.0</v>
      </c>
      <c r="G21" s="76">
        <v>817.04</v>
      </c>
      <c r="H21" s="76">
        <v>829.3496285110798</v>
      </c>
      <c r="I21" s="76">
        <v>841.7574251463722</v>
      </c>
      <c r="J21" s="76">
        <v>854.4811325780034</v>
      </c>
      <c r="K21" s="76">
        <v>839.9174526924841</v>
      </c>
      <c r="L21" s="76">
        <v>843.8342696531304</v>
      </c>
      <c r="M21" s="76">
        <v>839.6010607750026</v>
      </c>
      <c r="N21" s="76">
        <v>840.0619696821601</v>
      </c>
      <c r="O21" s="76">
        <v>840.9571789581994</v>
      </c>
      <c r="P21" s="77"/>
      <c r="Q21" s="72">
        <f t="shared" ref="Q21:U21" si="15">SUM(F21/$E21)</f>
        <v>0.9013303769</v>
      </c>
      <c r="R21" s="72">
        <f t="shared" si="15"/>
        <v>0.9058093126</v>
      </c>
      <c r="S21" s="72">
        <f t="shared" si="15"/>
        <v>0.9194563509</v>
      </c>
      <c r="T21" s="72">
        <f t="shared" si="15"/>
        <v>0.933212223</v>
      </c>
      <c r="U21" s="72">
        <f t="shared" si="15"/>
        <v>0.9473183288</v>
      </c>
      <c r="V21" s="53">
        <f t="shared" si="3"/>
        <v>0.9214253185</v>
      </c>
      <c r="W21" s="32"/>
      <c r="X21" s="14"/>
      <c r="Y21" s="14"/>
      <c r="Z21" s="12"/>
      <c r="AA21" s="12"/>
      <c r="AB21" s="12"/>
      <c r="AC21" s="12"/>
      <c r="AD21" s="15"/>
    </row>
    <row r="22" ht="12.0" customHeight="1">
      <c r="A22" s="12"/>
      <c r="B22" s="16"/>
      <c r="C22" s="16"/>
      <c r="D22" s="87">
        <v>16351.0</v>
      </c>
      <c r="E22" s="88"/>
      <c r="F22" s="88"/>
      <c r="G22" s="87">
        <v>11322.0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7"/>
      <c r="W22" s="18"/>
      <c r="X22" s="14"/>
      <c r="Y22" s="14"/>
      <c r="Z22" s="12"/>
      <c r="AA22" s="12"/>
      <c r="AB22" s="12"/>
      <c r="AC22" s="12"/>
      <c r="AD22" s="15"/>
    </row>
    <row r="23" ht="12.0" customHeight="1">
      <c r="A23" s="12"/>
      <c r="B23" s="12"/>
      <c r="C23" s="12"/>
      <c r="D23" s="13"/>
      <c r="E23" s="13"/>
      <c r="F23" s="13"/>
      <c r="G23" s="13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3"/>
      <c r="W23" s="14"/>
      <c r="X23" s="14"/>
      <c r="Y23" s="14"/>
      <c r="Z23" s="12"/>
      <c r="AA23" s="12"/>
      <c r="AB23" s="12"/>
      <c r="AC23" s="12"/>
      <c r="AD23" s="15"/>
    </row>
    <row r="24" ht="12.0" customHeight="1">
      <c r="A24" s="12"/>
      <c r="B24" s="89"/>
      <c r="C24" s="89"/>
      <c r="D24" s="90"/>
      <c r="E24" s="90"/>
      <c r="F24" s="90"/>
      <c r="G24" s="90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90"/>
      <c r="W24" s="91"/>
      <c r="X24" s="14"/>
      <c r="Y24" s="14"/>
      <c r="Z24" s="12"/>
      <c r="AA24" s="12"/>
      <c r="AB24" s="12"/>
      <c r="AC24" s="12"/>
      <c r="AD24" s="15"/>
    </row>
    <row r="25" ht="12.0" customHeight="1">
      <c r="A25" s="12"/>
      <c r="B25" s="89"/>
      <c r="C25" s="92"/>
      <c r="D25" s="93" t="s">
        <v>1</v>
      </c>
      <c r="E25" s="21" t="s">
        <v>2</v>
      </c>
      <c r="F25" s="94" t="s">
        <v>33</v>
      </c>
      <c r="U25" s="95"/>
      <c r="V25" s="96" t="s">
        <v>4</v>
      </c>
      <c r="W25" s="97"/>
      <c r="X25" s="14"/>
      <c r="Y25" s="14"/>
      <c r="Z25" s="12"/>
      <c r="AA25" s="12"/>
      <c r="AB25" s="12"/>
      <c r="AC25" s="12"/>
      <c r="AD25" s="15"/>
    </row>
    <row r="26" ht="48.75" customHeight="1">
      <c r="A26" s="12"/>
      <c r="B26" s="89"/>
      <c r="C26" s="27"/>
      <c r="D26" s="28"/>
      <c r="E26" s="28"/>
      <c r="F26" s="29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27"/>
      <c r="V26" s="98"/>
      <c r="W26" s="99"/>
      <c r="X26" s="14"/>
      <c r="Y26" s="14"/>
      <c r="Z26" s="12"/>
      <c r="AA26" s="12"/>
      <c r="AB26" s="12"/>
      <c r="AC26" s="12"/>
      <c r="AD26" s="15"/>
    </row>
    <row r="27" ht="12.0" customHeight="1">
      <c r="A27" s="12"/>
      <c r="B27" s="89"/>
      <c r="C27" s="33"/>
      <c r="D27" s="100"/>
      <c r="E27" s="35"/>
      <c r="F27" s="36" t="s">
        <v>5</v>
      </c>
      <c r="G27" s="30"/>
      <c r="H27" s="30"/>
      <c r="I27" s="30"/>
      <c r="J27" s="30"/>
      <c r="K27" s="30"/>
      <c r="L27" s="30"/>
      <c r="M27" s="30"/>
      <c r="N27" s="30"/>
      <c r="O27" s="27"/>
      <c r="P27" s="37"/>
      <c r="Q27" s="38" t="s">
        <v>6</v>
      </c>
      <c r="R27" s="30"/>
      <c r="S27" s="30"/>
      <c r="T27" s="30"/>
      <c r="U27" s="27"/>
      <c r="V27" s="98"/>
      <c r="W27" s="99"/>
      <c r="X27" s="14"/>
      <c r="Y27" s="14"/>
      <c r="Z27" s="12"/>
      <c r="AA27" s="12"/>
      <c r="AB27" s="12"/>
      <c r="AC27" s="12"/>
      <c r="AD27" s="15"/>
    </row>
    <row r="28" ht="12.0" customHeight="1">
      <c r="A28" s="12"/>
      <c r="B28" s="89"/>
      <c r="C28" s="33"/>
      <c r="D28" s="39" t="s">
        <v>7</v>
      </c>
      <c r="E28" s="40" t="s">
        <v>8</v>
      </c>
      <c r="F28" s="41" t="s">
        <v>9</v>
      </c>
      <c r="G28" s="42" t="s">
        <v>10</v>
      </c>
      <c r="H28" s="42" t="s">
        <v>11</v>
      </c>
      <c r="I28" s="42" t="s">
        <v>12</v>
      </c>
      <c r="J28" s="42" t="s">
        <v>13</v>
      </c>
      <c r="K28" s="42" t="s">
        <v>14</v>
      </c>
      <c r="L28" s="42" t="s">
        <v>15</v>
      </c>
      <c r="M28" s="42" t="s">
        <v>16</v>
      </c>
      <c r="N28" s="42" t="s">
        <v>17</v>
      </c>
      <c r="O28" s="43" t="s">
        <v>18</v>
      </c>
      <c r="P28" s="37"/>
      <c r="Q28" s="44" t="s">
        <v>9</v>
      </c>
      <c r="R28" s="42" t="s">
        <v>10</v>
      </c>
      <c r="S28" s="42" t="s">
        <v>11</v>
      </c>
      <c r="T28" s="42" t="s">
        <v>12</v>
      </c>
      <c r="U28" s="42" t="s">
        <v>13</v>
      </c>
      <c r="V28" s="29"/>
      <c r="W28" s="99"/>
      <c r="X28" s="14"/>
      <c r="Y28" s="14"/>
      <c r="Z28" s="12"/>
      <c r="AA28" s="12"/>
      <c r="AB28" s="12"/>
      <c r="AC28" s="12"/>
      <c r="AD28" s="15"/>
    </row>
    <row r="29" ht="12.0" customHeight="1">
      <c r="A29" s="101"/>
      <c r="B29" s="102"/>
      <c r="C29" s="103" t="s">
        <v>34</v>
      </c>
      <c r="D29" s="104">
        <v>1150.0</v>
      </c>
      <c r="E29" s="63">
        <v>1090.0</v>
      </c>
      <c r="F29" s="48">
        <v>419.0</v>
      </c>
      <c r="G29" s="105">
        <v>383.0</v>
      </c>
      <c r="H29" s="105">
        <v>364.0</v>
      </c>
      <c r="I29" s="105">
        <v>371.0</v>
      </c>
      <c r="J29" s="105">
        <v>352.0</v>
      </c>
      <c r="K29" s="105">
        <v>374.0</v>
      </c>
      <c r="L29" s="105">
        <v>374.0</v>
      </c>
      <c r="M29" s="105">
        <v>410.0</v>
      </c>
      <c r="N29" s="105">
        <v>423.0</v>
      </c>
      <c r="O29" s="105">
        <v>447.0</v>
      </c>
      <c r="P29" s="50"/>
      <c r="Q29" s="106">
        <f t="shared" ref="Q29:U29" si="16">SUM(F29/$E29)</f>
        <v>0.3844036697</v>
      </c>
      <c r="R29" s="106">
        <f t="shared" si="16"/>
        <v>0.3513761468</v>
      </c>
      <c r="S29" s="106">
        <f t="shared" si="16"/>
        <v>0.3339449541</v>
      </c>
      <c r="T29" s="106">
        <f t="shared" si="16"/>
        <v>0.3403669725</v>
      </c>
      <c r="U29" s="107">
        <f t="shared" si="16"/>
        <v>0.3229357798</v>
      </c>
      <c r="V29" s="108">
        <f t="shared" ref="V29:V37" si="18">AVeraGe(Q29:U29)</f>
        <v>0.3466055046</v>
      </c>
      <c r="W29" s="99"/>
      <c r="X29" s="109"/>
      <c r="Y29" s="109"/>
      <c r="Z29" s="101"/>
      <c r="AA29" s="101"/>
      <c r="AB29" s="101"/>
      <c r="AC29" s="101"/>
      <c r="AD29" s="110"/>
    </row>
    <row r="30" ht="12.0" customHeight="1">
      <c r="A30" s="111"/>
      <c r="B30" s="112"/>
      <c r="C30" s="113" t="s">
        <v>35</v>
      </c>
      <c r="D30" s="114">
        <v>704.0</v>
      </c>
      <c r="E30" s="47">
        <v>653.0</v>
      </c>
      <c r="F30" s="48">
        <v>262.0</v>
      </c>
      <c r="G30" s="115">
        <v>251.67283111916265</v>
      </c>
      <c r="H30" s="115">
        <v>243.22225445979268</v>
      </c>
      <c r="I30" s="115">
        <v>244.7908245584239</v>
      </c>
      <c r="J30" s="115">
        <v>244.27430968353713</v>
      </c>
      <c r="K30" s="115">
        <v>245.9167898181172</v>
      </c>
      <c r="L30" s="115">
        <v>247.24597398017724</v>
      </c>
      <c r="M30" s="115">
        <v>250.984790728288</v>
      </c>
      <c r="N30" s="115">
        <v>254.53659779495663</v>
      </c>
      <c r="O30" s="115">
        <v>256.9101687402925</v>
      </c>
      <c r="P30" s="50"/>
      <c r="Q30" s="116">
        <f t="shared" ref="Q30:U30" si="17">SUM(F30/$E30)</f>
        <v>0.4012251149</v>
      </c>
      <c r="R30" s="116">
        <f t="shared" si="17"/>
        <v>0.3854101549</v>
      </c>
      <c r="S30" s="116">
        <f t="shared" si="17"/>
        <v>0.3724689961</v>
      </c>
      <c r="T30" s="116">
        <f t="shared" si="17"/>
        <v>0.3748710943</v>
      </c>
      <c r="U30" s="117">
        <f t="shared" si="17"/>
        <v>0.3740801067</v>
      </c>
      <c r="V30" s="108">
        <f t="shared" si="18"/>
        <v>0.3816110934</v>
      </c>
      <c r="W30" s="99"/>
      <c r="X30" s="118"/>
      <c r="Y30" s="118"/>
      <c r="Z30" s="111"/>
      <c r="AA30" s="111"/>
      <c r="AB30" s="111"/>
      <c r="AC30" s="111"/>
      <c r="AD30" s="119"/>
    </row>
    <row r="31" ht="12.0" customHeight="1">
      <c r="A31" s="111"/>
      <c r="B31" s="112"/>
      <c r="C31" s="120" t="s">
        <v>36</v>
      </c>
      <c r="D31" s="121">
        <v>3321.0</v>
      </c>
      <c r="E31" s="47">
        <v>3167.0</v>
      </c>
      <c r="F31" s="56">
        <v>1890.0</v>
      </c>
      <c r="G31" s="122">
        <v>1727.0</v>
      </c>
      <c r="H31" s="122">
        <v>1630.0</v>
      </c>
      <c r="I31" s="122">
        <v>1566.0</v>
      </c>
      <c r="J31" s="122">
        <v>1536.0</v>
      </c>
      <c r="K31" s="122">
        <v>1504.0</v>
      </c>
      <c r="L31" s="122">
        <v>1549.0</v>
      </c>
      <c r="M31" s="122">
        <v>1565.0</v>
      </c>
      <c r="N31" s="122">
        <v>1594.0</v>
      </c>
      <c r="O31" s="122">
        <v>1672.0</v>
      </c>
      <c r="P31" s="123"/>
      <c r="Q31" s="106">
        <f t="shared" ref="Q31:U31" si="19">SUM(F31/$E31)</f>
        <v>0.5967792864</v>
      </c>
      <c r="R31" s="106">
        <f t="shared" si="19"/>
        <v>0.5453110199</v>
      </c>
      <c r="S31" s="106">
        <f t="shared" si="19"/>
        <v>0.514682665</v>
      </c>
      <c r="T31" s="106">
        <f t="shared" si="19"/>
        <v>0.4944742659</v>
      </c>
      <c r="U31" s="107">
        <f t="shared" si="19"/>
        <v>0.4850015788</v>
      </c>
      <c r="V31" s="108">
        <f t="shared" si="18"/>
        <v>0.5272497632</v>
      </c>
      <c r="W31" s="99"/>
      <c r="X31" s="118"/>
      <c r="Y31" s="118"/>
      <c r="Z31" s="111"/>
      <c r="AA31" s="111"/>
      <c r="AB31" s="111"/>
      <c r="AC31" s="111"/>
      <c r="AD31" s="119"/>
    </row>
    <row r="32" ht="12.0" customHeight="1">
      <c r="A32" s="111"/>
      <c r="B32" s="112"/>
      <c r="C32" s="124" t="s">
        <v>37</v>
      </c>
      <c r="D32" s="114">
        <v>814.0</v>
      </c>
      <c r="E32" s="47">
        <v>748.0</v>
      </c>
      <c r="F32" s="48">
        <v>555.0</v>
      </c>
      <c r="G32" s="115">
        <v>498.6</v>
      </c>
      <c r="H32" s="115">
        <v>477.56</v>
      </c>
      <c r="I32" s="115">
        <v>474.2416666666667</v>
      </c>
      <c r="J32" s="115">
        <v>466.325</v>
      </c>
      <c r="K32" s="115">
        <v>476.90625</v>
      </c>
      <c r="L32" s="115">
        <v>484.52076822916666</v>
      </c>
      <c r="M32" s="115">
        <v>488.2709049479167</v>
      </c>
      <c r="N32" s="115">
        <v>492.87800537109376</v>
      </c>
      <c r="O32" s="115">
        <v>494.9618296305339</v>
      </c>
      <c r="P32" s="50"/>
      <c r="Q32" s="116">
        <f t="shared" ref="Q32:U32" si="20">SUM(F32/$E32)</f>
        <v>0.7419786096</v>
      </c>
      <c r="R32" s="116">
        <f t="shared" si="20"/>
        <v>0.6665775401</v>
      </c>
      <c r="S32" s="116">
        <f t="shared" si="20"/>
        <v>0.6384491979</v>
      </c>
      <c r="T32" s="116">
        <f t="shared" si="20"/>
        <v>0.6340129234</v>
      </c>
      <c r="U32" s="117">
        <f t="shared" si="20"/>
        <v>0.6234291444</v>
      </c>
      <c r="V32" s="108">
        <f t="shared" si="18"/>
        <v>0.6608894831</v>
      </c>
      <c r="W32" s="99"/>
      <c r="X32" s="118"/>
      <c r="Y32" s="118"/>
      <c r="Z32" s="111"/>
      <c r="AA32" s="111"/>
      <c r="AB32" s="111"/>
      <c r="AC32" s="111"/>
      <c r="AD32" s="119"/>
    </row>
    <row r="33" ht="12.0" customHeight="1">
      <c r="A33" s="12"/>
      <c r="B33" s="89"/>
      <c r="C33" s="103" t="s">
        <v>38</v>
      </c>
      <c r="D33" s="104">
        <v>1250.0</v>
      </c>
      <c r="E33" s="63">
        <v>1130.0</v>
      </c>
      <c r="F33" s="48">
        <v>714.0</v>
      </c>
      <c r="G33" s="105">
        <v>736.0</v>
      </c>
      <c r="H33" s="105">
        <v>770.0</v>
      </c>
      <c r="I33" s="105">
        <v>795.0</v>
      </c>
      <c r="J33" s="105">
        <v>820.0</v>
      </c>
      <c r="K33" s="105">
        <v>835.0</v>
      </c>
      <c r="L33" s="105">
        <v>883.0</v>
      </c>
      <c r="M33" s="105">
        <v>903.0</v>
      </c>
      <c r="N33" s="105">
        <v>906.0</v>
      </c>
      <c r="O33" s="105">
        <v>869.0</v>
      </c>
      <c r="P33" s="65"/>
      <c r="Q33" s="106">
        <f t="shared" ref="Q33:U33" si="21">SUM(F33/$E33)</f>
        <v>0.6318584071</v>
      </c>
      <c r="R33" s="106">
        <f t="shared" si="21"/>
        <v>0.6513274336</v>
      </c>
      <c r="S33" s="106">
        <f t="shared" si="21"/>
        <v>0.6814159292</v>
      </c>
      <c r="T33" s="106">
        <f t="shared" si="21"/>
        <v>0.703539823</v>
      </c>
      <c r="U33" s="107">
        <f t="shared" si="21"/>
        <v>0.7256637168</v>
      </c>
      <c r="V33" s="108">
        <f t="shared" si="18"/>
        <v>0.6787610619</v>
      </c>
      <c r="W33" s="99"/>
      <c r="X33" s="14"/>
      <c r="Y33" s="14"/>
      <c r="Z33" s="12"/>
      <c r="AA33" s="12"/>
      <c r="AB33" s="12"/>
      <c r="AC33" s="12"/>
      <c r="AD33" s="15"/>
    </row>
    <row r="34" ht="12.0" customHeight="1">
      <c r="A34" s="12"/>
      <c r="B34" s="89"/>
      <c r="C34" s="124" t="s">
        <v>39</v>
      </c>
      <c r="D34" s="114">
        <v>770.0</v>
      </c>
      <c r="E34" s="47">
        <v>704.0</v>
      </c>
      <c r="F34" s="48">
        <v>440.0</v>
      </c>
      <c r="G34" s="115">
        <v>463.0</v>
      </c>
      <c r="H34" s="115">
        <v>479.0</v>
      </c>
      <c r="I34" s="115">
        <v>490.0</v>
      </c>
      <c r="J34" s="115">
        <v>522.0</v>
      </c>
      <c r="K34" s="115">
        <v>548.0</v>
      </c>
      <c r="L34" s="115">
        <v>579.0</v>
      </c>
      <c r="M34" s="115">
        <v>605.0</v>
      </c>
      <c r="N34" s="115">
        <v>635.0</v>
      </c>
      <c r="O34" s="115">
        <v>659.0</v>
      </c>
      <c r="P34" s="50"/>
      <c r="Q34" s="116">
        <f t="shared" ref="Q34:U34" si="22">SUM(F34/$E34)</f>
        <v>0.625</v>
      </c>
      <c r="R34" s="116">
        <f t="shared" si="22"/>
        <v>0.6576704545</v>
      </c>
      <c r="S34" s="116">
        <f t="shared" si="22"/>
        <v>0.6803977273</v>
      </c>
      <c r="T34" s="116">
        <f t="shared" si="22"/>
        <v>0.6960227273</v>
      </c>
      <c r="U34" s="117">
        <f t="shared" si="22"/>
        <v>0.7414772727</v>
      </c>
      <c r="V34" s="108">
        <f t="shared" si="18"/>
        <v>0.6801136364</v>
      </c>
      <c r="W34" s="99"/>
      <c r="X34" s="14"/>
      <c r="Y34" s="14"/>
      <c r="Z34" s="12"/>
      <c r="AA34" s="12"/>
      <c r="AB34" s="12"/>
      <c r="AC34" s="12"/>
      <c r="AD34" s="15"/>
    </row>
    <row r="35" ht="12.0" customHeight="1">
      <c r="A35" s="12"/>
      <c r="B35" s="89"/>
      <c r="C35" s="125" t="s">
        <v>40</v>
      </c>
      <c r="D35" s="126">
        <v>550.0</v>
      </c>
      <c r="E35" s="69">
        <v>440.0</v>
      </c>
      <c r="F35" s="75">
        <v>348.0</v>
      </c>
      <c r="G35" s="127">
        <v>357.0</v>
      </c>
      <c r="H35" s="127">
        <v>360.0</v>
      </c>
      <c r="I35" s="127">
        <v>362.0</v>
      </c>
      <c r="J35" s="127">
        <v>354.0</v>
      </c>
      <c r="K35" s="127">
        <v>360.0</v>
      </c>
      <c r="L35" s="127">
        <v>358.0</v>
      </c>
      <c r="M35" s="127">
        <v>363.0</v>
      </c>
      <c r="N35" s="127">
        <v>372.0</v>
      </c>
      <c r="O35" s="127">
        <v>381.0</v>
      </c>
      <c r="P35" s="77"/>
      <c r="Q35" s="128">
        <f t="shared" ref="Q35:U35" si="23">SUM(F35/$E35)</f>
        <v>0.7909090909</v>
      </c>
      <c r="R35" s="128">
        <f t="shared" si="23"/>
        <v>0.8113636364</v>
      </c>
      <c r="S35" s="128">
        <f t="shared" si="23"/>
        <v>0.8181818182</v>
      </c>
      <c r="T35" s="128">
        <f t="shared" si="23"/>
        <v>0.8227272727</v>
      </c>
      <c r="U35" s="129">
        <f t="shared" si="23"/>
        <v>0.8045454545</v>
      </c>
      <c r="V35" s="53">
        <f t="shared" si="18"/>
        <v>0.8095454545</v>
      </c>
      <c r="W35" s="99"/>
      <c r="X35" s="14"/>
      <c r="Y35" s="14"/>
      <c r="Z35" s="12"/>
      <c r="AA35" s="12"/>
      <c r="AB35" s="12"/>
      <c r="AC35" s="12"/>
      <c r="AD35" s="15"/>
    </row>
    <row r="36" ht="12.0" customHeight="1">
      <c r="A36" s="12"/>
      <c r="B36" s="89"/>
      <c r="C36" s="125" t="s">
        <v>41</v>
      </c>
      <c r="D36" s="114">
        <v>506.0</v>
      </c>
      <c r="E36" s="69">
        <v>418.0</v>
      </c>
      <c r="F36" s="48">
        <v>346.0</v>
      </c>
      <c r="G36" s="115">
        <v>358.0</v>
      </c>
      <c r="H36" s="115">
        <v>366.0</v>
      </c>
      <c r="I36" s="115">
        <v>362.0</v>
      </c>
      <c r="J36" s="115">
        <v>375.0</v>
      </c>
      <c r="K36" s="115">
        <v>379.0</v>
      </c>
      <c r="L36" s="115">
        <v>382.0</v>
      </c>
      <c r="M36" s="115">
        <v>377.0</v>
      </c>
      <c r="N36" s="115">
        <v>376.0</v>
      </c>
      <c r="O36" s="115">
        <v>372.0</v>
      </c>
      <c r="P36" s="50"/>
      <c r="Q36" s="128">
        <f t="shared" ref="Q36:U36" si="24">SUM(F36/$E36)</f>
        <v>0.8277511962</v>
      </c>
      <c r="R36" s="128">
        <f t="shared" si="24"/>
        <v>0.8564593301</v>
      </c>
      <c r="S36" s="128">
        <f t="shared" si="24"/>
        <v>0.8755980861</v>
      </c>
      <c r="T36" s="128">
        <f t="shared" si="24"/>
        <v>0.8660287081</v>
      </c>
      <c r="U36" s="129">
        <f t="shared" si="24"/>
        <v>0.8971291866</v>
      </c>
      <c r="V36" s="53">
        <f t="shared" si="18"/>
        <v>0.8645933014</v>
      </c>
      <c r="W36" s="99"/>
      <c r="X36" s="14"/>
      <c r="Y36" s="14"/>
      <c r="Z36" s="12"/>
      <c r="AA36" s="12"/>
      <c r="AB36" s="12"/>
      <c r="AC36" s="12"/>
      <c r="AD36" s="15"/>
    </row>
    <row r="37" ht="12.0" customHeight="1">
      <c r="A37" s="12"/>
      <c r="B37" s="89"/>
      <c r="C37" s="125" t="s">
        <v>30</v>
      </c>
      <c r="D37" s="114">
        <v>968.0</v>
      </c>
      <c r="E37" s="69">
        <v>968.0</v>
      </c>
      <c r="F37" s="48">
        <v>732.0</v>
      </c>
      <c r="G37" s="115">
        <v>822.1</v>
      </c>
      <c r="H37" s="115">
        <v>880.2254339440694</v>
      </c>
      <c r="I37" s="115">
        <v>910.2403266634523</v>
      </c>
      <c r="J37" s="115">
        <v>935.8977142598843</v>
      </c>
      <c r="K37" s="115">
        <v>923.6031656822565</v>
      </c>
      <c r="L37" s="115">
        <v>879.8039571028206</v>
      </c>
      <c r="M37" s="115">
        <v>859.1557069813389</v>
      </c>
      <c r="N37" s="115">
        <v>841.1802789288984</v>
      </c>
      <c r="O37" s="115">
        <v>835.2285109531914</v>
      </c>
      <c r="P37" s="50"/>
      <c r="Q37" s="128">
        <f t="shared" ref="Q37:U37" si="25">SUM(F37/$E37)</f>
        <v>0.7561983471</v>
      </c>
      <c r="R37" s="128">
        <f t="shared" si="25"/>
        <v>0.8492768595</v>
      </c>
      <c r="S37" s="128">
        <f t="shared" si="25"/>
        <v>0.9093237954</v>
      </c>
      <c r="T37" s="128">
        <f t="shared" si="25"/>
        <v>0.940330916</v>
      </c>
      <c r="U37" s="129">
        <f t="shared" si="25"/>
        <v>0.9668364817</v>
      </c>
      <c r="V37" s="53">
        <f t="shared" si="18"/>
        <v>0.8843932799</v>
      </c>
      <c r="W37" s="99"/>
      <c r="X37" s="14"/>
      <c r="Y37" s="14"/>
      <c r="Z37" s="12"/>
      <c r="AA37" s="12"/>
      <c r="AB37" s="12"/>
      <c r="AC37" s="12"/>
      <c r="AD37" s="15"/>
    </row>
    <row r="38" ht="12.0" customHeight="1">
      <c r="A38" s="12"/>
      <c r="B38" s="130"/>
      <c r="C38" s="130"/>
      <c r="D38" s="131">
        <v>10033.0</v>
      </c>
      <c r="E38" s="132"/>
      <c r="F38" s="132"/>
      <c r="G38" s="131">
        <v>5596.0</v>
      </c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2"/>
      <c r="W38" s="97"/>
      <c r="X38" s="14"/>
      <c r="Y38" s="14"/>
      <c r="Z38" s="12"/>
      <c r="AA38" s="12"/>
      <c r="AB38" s="12"/>
      <c r="AC38" s="12"/>
      <c r="AD38" s="15"/>
    </row>
    <row r="39" ht="12.0" customHeight="1">
      <c r="A39" s="12"/>
      <c r="B39" s="12"/>
      <c r="C39" s="12"/>
      <c r="D39" s="13"/>
      <c r="E39" s="13"/>
      <c r="F39" s="13"/>
      <c r="G39" s="13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3"/>
      <c r="W39" s="14"/>
      <c r="X39" s="14"/>
      <c r="Y39" s="14"/>
      <c r="Z39" s="12"/>
      <c r="AA39" s="12"/>
      <c r="AB39" s="12"/>
      <c r="AC39" s="12"/>
      <c r="AD39" s="15"/>
    </row>
    <row r="40" ht="12.0" customHeight="1">
      <c r="A40" s="12"/>
      <c r="B40" s="133"/>
      <c r="C40" s="133"/>
      <c r="D40" s="134"/>
      <c r="E40" s="134"/>
      <c r="F40" s="134"/>
      <c r="G40" s="134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4"/>
      <c r="W40" s="135"/>
      <c r="X40" s="14"/>
      <c r="Y40" s="14"/>
      <c r="Z40" s="12"/>
      <c r="AA40" s="12"/>
      <c r="AB40" s="12"/>
      <c r="AC40" s="12"/>
      <c r="AD40" s="15"/>
    </row>
    <row r="41" ht="12.0" customHeight="1">
      <c r="A41" s="12"/>
      <c r="B41" s="133"/>
      <c r="C41" s="136"/>
      <c r="D41" s="137" t="s">
        <v>1</v>
      </c>
      <c r="E41" s="138" t="s">
        <v>2</v>
      </c>
      <c r="F41" s="139" t="s">
        <v>42</v>
      </c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4"/>
      <c r="V41" s="96" t="s">
        <v>4</v>
      </c>
      <c r="W41" s="140"/>
      <c r="X41" s="14"/>
      <c r="Y41" s="14"/>
      <c r="Z41" s="12"/>
      <c r="AA41" s="12"/>
      <c r="AB41" s="12"/>
      <c r="AC41" s="12"/>
      <c r="AD41" s="15"/>
    </row>
    <row r="42" ht="52.5" customHeight="1">
      <c r="A42" s="12"/>
      <c r="B42" s="133"/>
      <c r="C42" s="28"/>
      <c r="D42" s="28"/>
      <c r="E42" s="28"/>
      <c r="F42" s="29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27"/>
      <c r="V42" s="98"/>
      <c r="W42" s="141"/>
      <c r="X42" s="14"/>
      <c r="Y42" s="14"/>
      <c r="Z42" s="12"/>
      <c r="AA42" s="12"/>
      <c r="AB42" s="12"/>
      <c r="AC42" s="12"/>
      <c r="AD42" s="15"/>
    </row>
    <row r="43" ht="12.0" customHeight="1">
      <c r="A43" s="12"/>
      <c r="B43" s="133"/>
      <c r="C43" s="142"/>
      <c r="D43" s="39"/>
      <c r="E43" s="40"/>
      <c r="F43" s="36" t="s">
        <v>5</v>
      </c>
      <c r="G43" s="30"/>
      <c r="H43" s="30"/>
      <c r="I43" s="30"/>
      <c r="J43" s="30"/>
      <c r="K43" s="30"/>
      <c r="L43" s="30"/>
      <c r="M43" s="30"/>
      <c r="N43" s="30"/>
      <c r="O43" s="27"/>
      <c r="P43" s="37"/>
      <c r="Q43" s="38" t="s">
        <v>6</v>
      </c>
      <c r="R43" s="30"/>
      <c r="S43" s="30"/>
      <c r="T43" s="30"/>
      <c r="U43" s="27"/>
      <c r="V43" s="98"/>
      <c r="W43" s="141"/>
      <c r="X43" s="14"/>
      <c r="Y43" s="14"/>
      <c r="Z43" s="12"/>
      <c r="AA43" s="12"/>
      <c r="AB43" s="12"/>
      <c r="AC43" s="12"/>
      <c r="AD43" s="15"/>
    </row>
    <row r="44" ht="12.0" customHeight="1">
      <c r="A44" s="12"/>
      <c r="B44" s="133"/>
      <c r="C44" s="142"/>
      <c r="D44" s="39" t="s">
        <v>7</v>
      </c>
      <c r="E44" s="40" t="s">
        <v>8</v>
      </c>
      <c r="F44" s="41" t="s">
        <v>9</v>
      </c>
      <c r="G44" s="42" t="s">
        <v>10</v>
      </c>
      <c r="H44" s="42" t="s">
        <v>11</v>
      </c>
      <c r="I44" s="42" t="s">
        <v>12</v>
      </c>
      <c r="J44" s="42" t="s">
        <v>13</v>
      </c>
      <c r="K44" s="42" t="s">
        <v>14</v>
      </c>
      <c r="L44" s="42" t="s">
        <v>15</v>
      </c>
      <c r="M44" s="42" t="s">
        <v>16</v>
      </c>
      <c r="N44" s="42" t="s">
        <v>17</v>
      </c>
      <c r="O44" s="43" t="s">
        <v>18</v>
      </c>
      <c r="P44" s="37"/>
      <c r="Q44" s="44" t="s">
        <v>9</v>
      </c>
      <c r="R44" s="42" t="s">
        <v>10</v>
      </c>
      <c r="S44" s="42" t="s">
        <v>11</v>
      </c>
      <c r="T44" s="42" t="s">
        <v>12</v>
      </c>
      <c r="U44" s="42" t="s">
        <v>13</v>
      </c>
      <c r="V44" s="29"/>
      <c r="W44" s="141"/>
      <c r="X44" s="14"/>
      <c r="Y44" s="14"/>
      <c r="Z44" s="12"/>
      <c r="AA44" s="12"/>
      <c r="AB44" s="12"/>
      <c r="AC44" s="12"/>
      <c r="AD44" s="15"/>
    </row>
    <row r="45" ht="12.0" customHeight="1">
      <c r="A45" s="12"/>
      <c r="B45" s="133"/>
      <c r="C45" s="143" t="s">
        <v>43</v>
      </c>
      <c r="D45" s="144">
        <v>1034.0</v>
      </c>
      <c r="E45" s="47">
        <v>990.0</v>
      </c>
      <c r="F45" s="48">
        <v>637.0</v>
      </c>
      <c r="G45" s="145">
        <v>565.0</v>
      </c>
      <c r="H45" s="145">
        <v>542.0</v>
      </c>
      <c r="I45" s="145">
        <v>519.0</v>
      </c>
      <c r="J45" s="145">
        <v>505.0</v>
      </c>
      <c r="K45" s="145">
        <v>515.0</v>
      </c>
      <c r="L45" s="145">
        <v>515.0</v>
      </c>
      <c r="M45" s="145">
        <v>515.0</v>
      </c>
      <c r="N45" s="145">
        <v>517.0</v>
      </c>
      <c r="O45" s="146">
        <v>514.0</v>
      </c>
      <c r="P45" s="147"/>
      <c r="Q45" s="148">
        <f t="shared" ref="Q45:U45" si="26">SUM(F45/$E45)</f>
        <v>0.6434343434</v>
      </c>
      <c r="R45" s="149">
        <f t="shared" si="26"/>
        <v>0.5707070707</v>
      </c>
      <c r="S45" s="149">
        <f t="shared" si="26"/>
        <v>0.5474747475</v>
      </c>
      <c r="T45" s="149">
        <f t="shared" si="26"/>
        <v>0.5242424242</v>
      </c>
      <c r="U45" s="150">
        <f t="shared" si="26"/>
        <v>0.5101010101</v>
      </c>
      <c r="V45" s="108">
        <f t="shared" ref="V45:V62" si="28">AVeraGe(Q45:U45)</f>
        <v>0.5591919192</v>
      </c>
      <c r="W45" s="141"/>
      <c r="X45" s="14"/>
      <c r="Y45" s="14"/>
      <c r="Z45" s="12"/>
      <c r="AA45" s="12"/>
      <c r="AB45" s="12"/>
      <c r="AC45" s="12"/>
      <c r="AD45" s="15"/>
    </row>
    <row r="46" ht="12.0" customHeight="1">
      <c r="A46" s="12"/>
      <c r="B46" s="133"/>
      <c r="C46" s="151" t="s">
        <v>44</v>
      </c>
      <c r="D46" s="152">
        <v>1225.0</v>
      </c>
      <c r="E46" s="63">
        <v>1159.0</v>
      </c>
      <c r="F46" s="48">
        <v>874.0</v>
      </c>
      <c r="G46" s="153">
        <v>704.0</v>
      </c>
      <c r="H46" s="153">
        <v>581.0</v>
      </c>
      <c r="I46" s="153">
        <v>589.0</v>
      </c>
      <c r="J46" s="153">
        <v>590.0</v>
      </c>
      <c r="K46" s="153">
        <v>590.0</v>
      </c>
      <c r="L46" s="153">
        <v>592.0</v>
      </c>
      <c r="M46" s="153">
        <v>579.0</v>
      </c>
      <c r="N46" s="153">
        <v>570.0</v>
      </c>
      <c r="O46" s="154">
        <v>559.0</v>
      </c>
      <c r="P46" s="147"/>
      <c r="Q46" s="155">
        <f t="shared" ref="Q46:U46" si="27">SUM(F46/$E46)</f>
        <v>0.7540983607</v>
      </c>
      <c r="R46" s="156">
        <f t="shared" si="27"/>
        <v>0.6074201898</v>
      </c>
      <c r="S46" s="156">
        <f t="shared" si="27"/>
        <v>0.5012942192</v>
      </c>
      <c r="T46" s="156">
        <f t="shared" si="27"/>
        <v>0.5081967213</v>
      </c>
      <c r="U46" s="157">
        <f t="shared" si="27"/>
        <v>0.5090595341</v>
      </c>
      <c r="V46" s="108">
        <f t="shared" si="28"/>
        <v>0.576013805</v>
      </c>
      <c r="W46" s="141"/>
      <c r="X46" s="14"/>
      <c r="Y46" s="14"/>
      <c r="Z46" s="12"/>
      <c r="AA46" s="12"/>
      <c r="AB46" s="12"/>
      <c r="AC46" s="12"/>
      <c r="AD46" s="15"/>
    </row>
    <row r="47" ht="12.0" customHeight="1">
      <c r="A47" s="12"/>
      <c r="B47" s="133"/>
      <c r="C47" s="143" t="s">
        <v>45</v>
      </c>
      <c r="D47" s="144">
        <v>660.0</v>
      </c>
      <c r="E47" s="47">
        <v>616.0</v>
      </c>
      <c r="F47" s="48">
        <v>382.0</v>
      </c>
      <c r="G47" s="145">
        <v>391.0</v>
      </c>
      <c r="H47" s="145">
        <v>364.0</v>
      </c>
      <c r="I47" s="145">
        <v>371.0</v>
      </c>
      <c r="J47" s="145">
        <v>363.0</v>
      </c>
      <c r="K47" s="145">
        <v>377.0</v>
      </c>
      <c r="L47" s="145">
        <v>386.0</v>
      </c>
      <c r="M47" s="145">
        <v>393.0</v>
      </c>
      <c r="N47" s="145">
        <v>398.0</v>
      </c>
      <c r="O47" s="146">
        <v>403.0</v>
      </c>
      <c r="P47" s="147"/>
      <c r="Q47" s="148">
        <f t="shared" ref="Q47:U47" si="29">SUM(F47/$E47)</f>
        <v>0.6201298701</v>
      </c>
      <c r="R47" s="149">
        <f t="shared" si="29"/>
        <v>0.6347402597</v>
      </c>
      <c r="S47" s="149">
        <f t="shared" si="29"/>
        <v>0.5909090909</v>
      </c>
      <c r="T47" s="149">
        <f t="shared" si="29"/>
        <v>0.6022727273</v>
      </c>
      <c r="U47" s="150">
        <f t="shared" si="29"/>
        <v>0.5892857143</v>
      </c>
      <c r="V47" s="108">
        <f t="shared" si="28"/>
        <v>0.6074675325</v>
      </c>
      <c r="W47" s="141"/>
      <c r="X47" s="14"/>
      <c r="Y47" s="14"/>
      <c r="Z47" s="12"/>
      <c r="AA47" s="12"/>
      <c r="AB47" s="12"/>
      <c r="AC47" s="12"/>
      <c r="AD47" s="15"/>
    </row>
    <row r="48" ht="12.0" customHeight="1">
      <c r="A48" s="12"/>
      <c r="B48" s="133"/>
      <c r="C48" s="143" t="s">
        <v>46</v>
      </c>
      <c r="D48" s="144">
        <v>946.0</v>
      </c>
      <c r="E48" s="47">
        <v>924.0</v>
      </c>
      <c r="F48" s="48">
        <v>615.0</v>
      </c>
      <c r="G48" s="145">
        <v>605.0</v>
      </c>
      <c r="H48" s="145">
        <v>600.0</v>
      </c>
      <c r="I48" s="145">
        <v>601.0</v>
      </c>
      <c r="J48" s="145">
        <v>595.0</v>
      </c>
      <c r="K48" s="145">
        <v>596.0</v>
      </c>
      <c r="L48" s="145">
        <v>595.0</v>
      </c>
      <c r="M48" s="145">
        <v>593.0</v>
      </c>
      <c r="N48" s="145">
        <v>593.0</v>
      </c>
      <c r="O48" s="146">
        <v>598.0</v>
      </c>
      <c r="P48" s="147"/>
      <c r="Q48" s="148">
        <f t="shared" ref="Q48:U48" si="30">SUM(F48/$E48)</f>
        <v>0.6655844156</v>
      </c>
      <c r="R48" s="149">
        <f t="shared" si="30"/>
        <v>0.6547619048</v>
      </c>
      <c r="S48" s="149">
        <f t="shared" si="30"/>
        <v>0.6493506494</v>
      </c>
      <c r="T48" s="149">
        <f t="shared" si="30"/>
        <v>0.6504329004</v>
      </c>
      <c r="U48" s="150">
        <f t="shared" si="30"/>
        <v>0.6439393939</v>
      </c>
      <c r="V48" s="108">
        <f t="shared" si="28"/>
        <v>0.6528138528</v>
      </c>
      <c r="W48" s="141"/>
      <c r="X48" s="14"/>
      <c r="Y48" s="14"/>
      <c r="Z48" s="12"/>
      <c r="AA48" s="12"/>
      <c r="AB48" s="12"/>
      <c r="AC48" s="12"/>
      <c r="AD48" s="15"/>
    </row>
    <row r="49" ht="12.0" customHeight="1">
      <c r="A49" s="12"/>
      <c r="B49" s="133"/>
      <c r="C49" s="151" t="s">
        <v>47</v>
      </c>
      <c r="D49" s="152">
        <v>1300.0</v>
      </c>
      <c r="E49" s="63">
        <v>1212.0</v>
      </c>
      <c r="F49" s="48">
        <v>623.0</v>
      </c>
      <c r="G49" s="153">
        <v>741.0</v>
      </c>
      <c r="H49" s="153">
        <v>838.0</v>
      </c>
      <c r="I49" s="153">
        <v>861.0</v>
      </c>
      <c r="J49" s="153">
        <v>900.0</v>
      </c>
      <c r="K49" s="153">
        <v>871.0</v>
      </c>
      <c r="L49" s="153">
        <v>841.0</v>
      </c>
      <c r="M49" s="153">
        <v>808.0</v>
      </c>
      <c r="N49" s="153">
        <v>812.0</v>
      </c>
      <c r="O49" s="154">
        <v>820.0</v>
      </c>
      <c r="P49" s="158"/>
      <c r="Q49" s="155">
        <f t="shared" ref="Q49:U49" si="31">SUM(F49/$E49)</f>
        <v>0.5140264026</v>
      </c>
      <c r="R49" s="156">
        <f t="shared" si="31"/>
        <v>0.6113861386</v>
      </c>
      <c r="S49" s="156">
        <f t="shared" si="31"/>
        <v>0.6914191419</v>
      </c>
      <c r="T49" s="156">
        <f t="shared" si="31"/>
        <v>0.7103960396</v>
      </c>
      <c r="U49" s="156">
        <f t="shared" si="31"/>
        <v>0.7425742574</v>
      </c>
      <c r="V49" s="159">
        <f t="shared" si="28"/>
        <v>0.653960396</v>
      </c>
      <c r="W49" s="141"/>
      <c r="X49" s="14"/>
      <c r="Y49" s="14"/>
      <c r="Z49" s="12"/>
      <c r="AA49" s="12"/>
      <c r="AB49" s="12"/>
      <c r="AC49" s="12"/>
      <c r="AD49" s="15"/>
    </row>
    <row r="50" ht="12.0" customHeight="1">
      <c r="A50" s="12"/>
      <c r="B50" s="133"/>
      <c r="C50" s="143" t="s">
        <v>48</v>
      </c>
      <c r="D50" s="144">
        <v>836.0</v>
      </c>
      <c r="E50" s="47">
        <v>748.0</v>
      </c>
      <c r="F50" s="48">
        <v>536.0</v>
      </c>
      <c r="G50" s="145">
        <v>495.90966167046366</v>
      </c>
      <c r="H50" s="145">
        <v>485.6529901926639</v>
      </c>
      <c r="I50" s="145">
        <v>478.77470656868206</v>
      </c>
      <c r="J50" s="145">
        <v>458.86037070544904</v>
      </c>
      <c r="K50" s="145">
        <v>469.37313070943253</v>
      </c>
      <c r="L50" s="145">
        <v>475.9471958466699</v>
      </c>
      <c r="M50" s="145">
        <v>485.19024409587877</v>
      </c>
      <c r="N50" s="145">
        <v>498.04423009856714</v>
      </c>
      <c r="O50" s="146">
        <v>509.1106090229133</v>
      </c>
      <c r="P50" s="147"/>
      <c r="Q50" s="148">
        <f t="shared" ref="Q50:U50" si="32">SUM(F50/$E50)</f>
        <v>0.7165775401</v>
      </c>
      <c r="R50" s="149">
        <f t="shared" si="32"/>
        <v>0.6629808311</v>
      </c>
      <c r="S50" s="149">
        <f t="shared" si="32"/>
        <v>0.6492687035</v>
      </c>
      <c r="T50" s="149">
        <f t="shared" si="32"/>
        <v>0.6400731371</v>
      </c>
      <c r="U50" s="149">
        <f t="shared" si="32"/>
        <v>0.6134496935</v>
      </c>
      <c r="V50" s="108">
        <f t="shared" si="28"/>
        <v>0.6564699811</v>
      </c>
      <c r="W50" s="141"/>
      <c r="X50" s="14"/>
      <c r="Y50" s="14"/>
      <c r="Z50" s="12"/>
      <c r="AA50" s="12"/>
      <c r="AB50" s="12"/>
      <c r="AC50" s="12"/>
      <c r="AD50" s="15"/>
    </row>
    <row r="51" ht="12.0" customHeight="1">
      <c r="A51" s="12"/>
      <c r="B51" s="133"/>
      <c r="C51" s="143" t="s">
        <v>49</v>
      </c>
      <c r="D51" s="144">
        <v>858.0</v>
      </c>
      <c r="E51" s="47">
        <v>748.0</v>
      </c>
      <c r="F51" s="48">
        <v>482.0</v>
      </c>
      <c r="G51" s="145">
        <v>514.0</v>
      </c>
      <c r="H51" s="145">
        <v>508.0</v>
      </c>
      <c r="I51" s="145">
        <v>514.0</v>
      </c>
      <c r="J51" s="145">
        <v>501.0</v>
      </c>
      <c r="K51" s="145">
        <v>507.0</v>
      </c>
      <c r="L51" s="145">
        <v>512.0</v>
      </c>
      <c r="M51" s="145">
        <v>509.0</v>
      </c>
      <c r="N51" s="145">
        <v>510.0</v>
      </c>
      <c r="O51" s="146">
        <v>508.0</v>
      </c>
      <c r="P51" s="147"/>
      <c r="Q51" s="148">
        <f t="shared" ref="Q51:U51" si="33">SUM(F51/$E51)</f>
        <v>0.6443850267</v>
      </c>
      <c r="R51" s="149">
        <f t="shared" si="33"/>
        <v>0.6871657754</v>
      </c>
      <c r="S51" s="149">
        <f t="shared" si="33"/>
        <v>0.679144385</v>
      </c>
      <c r="T51" s="149">
        <f t="shared" si="33"/>
        <v>0.6871657754</v>
      </c>
      <c r="U51" s="149">
        <f t="shared" si="33"/>
        <v>0.6697860963</v>
      </c>
      <c r="V51" s="108">
        <f t="shared" si="28"/>
        <v>0.6735294118</v>
      </c>
      <c r="W51" s="141"/>
      <c r="X51" s="14"/>
      <c r="Y51" s="14"/>
      <c r="Z51" s="12"/>
      <c r="AA51" s="12"/>
      <c r="AB51" s="12"/>
      <c r="AC51" s="12"/>
      <c r="AD51" s="15"/>
    </row>
    <row r="52" ht="12.0" customHeight="1">
      <c r="A52" s="12"/>
      <c r="B52" s="133"/>
      <c r="C52" s="143" t="s">
        <v>50</v>
      </c>
      <c r="D52" s="144">
        <v>946.0</v>
      </c>
      <c r="E52" s="47">
        <v>770.0</v>
      </c>
      <c r="F52" s="48">
        <v>554.0</v>
      </c>
      <c r="G52" s="145">
        <v>542.3511967646411</v>
      </c>
      <c r="H52" s="145">
        <v>527.1848990397144</v>
      </c>
      <c r="I52" s="145">
        <v>533.6700464748136</v>
      </c>
      <c r="J52" s="145">
        <v>539.6985618806143</v>
      </c>
      <c r="K52" s="145">
        <v>553.5897947902561</v>
      </c>
      <c r="L52" s="145">
        <v>554.5895878355874</v>
      </c>
      <c r="M52" s="145">
        <v>556.4446027291933</v>
      </c>
      <c r="N52" s="145">
        <v>560.521158182819</v>
      </c>
      <c r="O52" s="146">
        <v>562.536285884464</v>
      </c>
      <c r="P52" s="147"/>
      <c r="Q52" s="148">
        <f t="shared" ref="Q52:U52" si="34">SUM(F52/$E52)</f>
        <v>0.7194805195</v>
      </c>
      <c r="R52" s="149">
        <f t="shared" si="34"/>
        <v>0.7043522036</v>
      </c>
      <c r="S52" s="149">
        <f t="shared" si="34"/>
        <v>0.684655713</v>
      </c>
      <c r="T52" s="149">
        <f t="shared" si="34"/>
        <v>0.6930779824</v>
      </c>
      <c r="U52" s="149">
        <f t="shared" si="34"/>
        <v>0.7009072232</v>
      </c>
      <c r="V52" s="108">
        <f t="shared" si="28"/>
        <v>0.7004947284</v>
      </c>
      <c r="W52" s="141"/>
      <c r="X52" s="14"/>
      <c r="Y52" s="14"/>
      <c r="Z52" s="12"/>
      <c r="AA52" s="12"/>
      <c r="AB52" s="12"/>
      <c r="AC52" s="12"/>
      <c r="AD52" s="15"/>
    </row>
    <row r="53" ht="12.0" customHeight="1">
      <c r="A53" s="12"/>
      <c r="B53" s="133"/>
      <c r="C53" s="151" t="s">
        <v>51</v>
      </c>
      <c r="D53" s="152">
        <v>1050.0</v>
      </c>
      <c r="E53" s="63">
        <v>896.0</v>
      </c>
      <c r="F53" s="48">
        <v>615.0</v>
      </c>
      <c r="G53" s="153">
        <v>636.0</v>
      </c>
      <c r="H53" s="153">
        <v>655.0</v>
      </c>
      <c r="I53" s="153">
        <v>652.0</v>
      </c>
      <c r="J53" s="153">
        <v>625.0</v>
      </c>
      <c r="K53" s="153">
        <v>602.0</v>
      </c>
      <c r="L53" s="153">
        <v>601.0</v>
      </c>
      <c r="M53" s="153">
        <v>613.0</v>
      </c>
      <c r="N53" s="153">
        <v>624.0</v>
      </c>
      <c r="O53" s="154">
        <v>618.0</v>
      </c>
      <c r="P53" s="158"/>
      <c r="Q53" s="155">
        <f t="shared" ref="Q53:U53" si="35">SUM(F53/$E53)</f>
        <v>0.6863839286</v>
      </c>
      <c r="R53" s="156">
        <f t="shared" si="35"/>
        <v>0.7098214286</v>
      </c>
      <c r="S53" s="156">
        <f t="shared" si="35"/>
        <v>0.7310267857</v>
      </c>
      <c r="T53" s="156">
        <f t="shared" si="35"/>
        <v>0.7276785714</v>
      </c>
      <c r="U53" s="156">
        <f t="shared" si="35"/>
        <v>0.6975446429</v>
      </c>
      <c r="V53" s="108">
        <f t="shared" si="28"/>
        <v>0.7104910714</v>
      </c>
      <c r="W53" s="141"/>
      <c r="X53" s="14"/>
      <c r="Y53" s="14"/>
      <c r="Z53" s="12"/>
      <c r="AA53" s="12"/>
      <c r="AB53" s="12"/>
      <c r="AC53" s="12"/>
      <c r="AD53" s="15"/>
    </row>
    <row r="54" ht="12.0" customHeight="1">
      <c r="A54" s="12"/>
      <c r="B54" s="133"/>
      <c r="C54" s="160" t="s">
        <v>52</v>
      </c>
      <c r="D54" s="161">
        <v>2862.0</v>
      </c>
      <c r="E54" s="47">
        <v>2686.0</v>
      </c>
      <c r="F54" s="56">
        <v>1987.0</v>
      </c>
      <c r="G54" s="162">
        <v>2104.0</v>
      </c>
      <c r="H54" s="162">
        <v>2082.0</v>
      </c>
      <c r="I54" s="162">
        <v>1938.0</v>
      </c>
      <c r="J54" s="162">
        <v>1798.0</v>
      </c>
      <c r="K54" s="162">
        <v>1775.0</v>
      </c>
      <c r="L54" s="162">
        <v>1784.0</v>
      </c>
      <c r="M54" s="162">
        <v>1804.0</v>
      </c>
      <c r="N54" s="162">
        <v>1825.0</v>
      </c>
      <c r="O54" s="163">
        <v>1866.0</v>
      </c>
      <c r="P54" s="164"/>
      <c r="Q54" s="165">
        <f t="shared" ref="Q54:U54" si="36">SUM(F54/$E54)</f>
        <v>0.7397617275</v>
      </c>
      <c r="R54" s="166">
        <f t="shared" si="36"/>
        <v>0.7833209233</v>
      </c>
      <c r="S54" s="166">
        <f t="shared" si="36"/>
        <v>0.7751303053</v>
      </c>
      <c r="T54" s="166">
        <f t="shared" si="36"/>
        <v>0.7215189873</v>
      </c>
      <c r="U54" s="166">
        <f t="shared" si="36"/>
        <v>0.6693968727</v>
      </c>
      <c r="V54" s="108">
        <f t="shared" si="28"/>
        <v>0.7378257632</v>
      </c>
      <c r="W54" s="141"/>
      <c r="X54" s="14"/>
      <c r="Y54" s="14"/>
      <c r="Z54" s="12"/>
      <c r="AA54" s="12"/>
      <c r="AB54" s="12"/>
      <c r="AC54" s="12"/>
      <c r="AD54" s="15"/>
    </row>
    <row r="55" ht="12.0" customHeight="1">
      <c r="A55" s="12"/>
      <c r="B55" s="133"/>
      <c r="C55" s="151" t="s">
        <v>53</v>
      </c>
      <c r="D55" s="152">
        <v>1100.0</v>
      </c>
      <c r="E55" s="63">
        <v>946.0</v>
      </c>
      <c r="F55" s="48">
        <v>642.0</v>
      </c>
      <c r="G55" s="153">
        <v>712.0</v>
      </c>
      <c r="H55" s="153">
        <v>737.0</v>
      </c>
      <c r="I55" s="153">
        <v>743.0</v>
      </c>
      <c r="J55" s="153">
        <v>780.0</v>
      </c>
      <c r="K55" s="153">
        <v>798.0</v>
      </c>
      <c r="L55" s="153">
        <v>807.0</v>
      </c>
      <c r="M55" s="153">
        <v>780.0</v>
      </c>
      <c r="N55" s="153">
        <v>763.0</v>
      </c>
      <c r="O55" s="154">
        <v>754.0</v>
      </c>
      <c r="P55" s="158"/>
      <c r="Q55" s="155">
        <f t="shared" ref="Q55:U55" si="37">SUM(F55/$E55)</f>
        <v>0.6786469345</v>
      </c>
      <c r="R55" s="156">
        <f t="shared" si="37"/>
        <v>0.7526427061</v>
      </c>
      <c r="S55" s="156">
        <f t="shared" si="37"/>
        <v>0.7790697674</v>
      </c>
      <c r="T55" s="156">
        <f t="shared" si="37"/>
        <v>0.7854122622</v>
      </c>
      <c r="U55" s="156">
        <f t="shared" si="37"/>
        <v>0.8245243129</v>
      </c>
      <c r="V55" s="108">
        <f t="shared" si="28"/>
        <v>0.7640591966</v>
      </c>
      <c r="W55" s="141"/>
      <c r="X55" s="14"/>
      <c r="Y55" s="14"/>
      <c r="Z55" s="12"/>
      <c r="AA55" s="12"/>
      <c r="AB55" s="12"/>
      <c r="AC55" s="12"/>
      <c r="AD55" s="15"/>
    </row>
    <row r="56" ht="12.0" customHeight="1">
      <c r="A56" s="12"/>
      <c r="B56" s="133"/>
      <c r="C56" s="143" t="s">
        <v>54</v>
      </c>
      <c r="D56" s="144">
        <v>726.0</v>
      </c>
      <c r="E56" s="69">
        <v>572.0</v>
      </c>
      <c r="F56" s="75">
        <v>413.0</v>
      </c>
      <c r="G56" s="167">
        <v>446.0</v>
      </c>
      <c r="H56" s="167">
        <v>446.19</v>
      </c>
      <c r="I56" s="167">
        <v>443.4705633802817</v>
      </c>
      <c r="J56" s="167">
        <v>459.9083626760563</v>
      </c>
      <c r="K56" s="167">
        <v>448.3377464788732</v>
      </c>
      <c r="L56" s="167">
        <v>444.23068882042253</v>
      </c>
      <c r="M56" s="167">
        <v>446.5464931778169</v>
      </c>
      <c r="N56" s="167">
        <v>446.52403196522886</v>
      </c>
      <c r="O56" s="168">
        <v>448.53276882977553</v>
      </c>
      <c r="P56" s="169"/>
      <c r="Q56" s="170">
        <f t="shared" ref="Q56:U56" si="38">SUM(F56/$E56)</f>
        <v>0.722027972</v>
      </c>
      <c r="R56" s="171">
        <f t="shared" si="38"/>
        <v>0.7797202797</v>
      </c>
      <c r="S56" s="171">
        <f t="shared" si="38"/>
        <v>0.7800524476</v>
      </c>
      <c r="T56" s="171">
        <f t="shared" si="38"/>
        <v>0.7752981877</v>
      </c>
      <c r="U56" s="171">
        <f t="shared" si="38"/>
        <v>0.8040355991</v>
      </c>
      <c r="V56" s="53">
        <f t="shared" si="28"/>
        <v>0.7722268972</v>
      </c>
      <c r="W56" s="141"/>
      <c r="X56" s="14"/>
      <c r="Y56" s="14"/>
      <c r="Z56" s="12"/>
      <c r="AA56" s="12"/>
      <c r="AB56" s="12"/>
      <c r="AC56" s="12"/>
      <c r="AD56" s="15"/>
    </row>
    <row r="57" ht="12.0" customHeight="1">
      <c r="A57" s="12"/>
      <c r="B57" s="133"/>
      <c r="C57" s="143" t="s">
        <v>55</v>
      </c>
      <c r="D57" s="144">
        <v>836.0</v>
      </c>
      <c r="E57" s="69">
        <v>768.0</v>
      </c>
      <c r="F57" s="75">
        <v>625.0</v>
      </c>
      <c r="G57" s="167">
        <v>614.0</v>
      </c>
      <c r="H57" s="167">
        <v>617.0</v>
      </c>
      <c r="I57" s="167">
        <v>599.0</v>
      </c>
      <c r="J57" s="167">
        <v>591.0</v>
      </c>
      <c r="K57" s="167">
        <v>596.0</v>
      </c>
      <c r="L57" s="167">
        <v>589.0</v>
      </c>
      <c r="M57" s="167">
        <v>589.0</v>
      </c>
      <c r="N57" s="167">
        <v>594.0</v>
      </c>
      <c r="O57" s="168">
        <v>590.0</v>
      </c>
      <c r="P57" s="169"/>
      <c r="Q57" s="170">
        <f t="shared" ref="Q57:U57" si="39">SUM(F57/$E57)</f>
        <v>0.8138020833</v>
      </c>
      <c r="R57" s="171">
        <f t="shared" si="39"/>
        <v>0.7994791667</v>
      </c>
      <c r="S57" s="171">
        <f t="shared" si="39"/>
        <v>0.8033854167</v>
      </c>
      <c r="T57" s="171">
        <f t="shared" si="39"/>
        <v>0.7799479167</v>
      </c>
      <c r="U57" s="171">
        <f t="shared" si="39"/>
        <v>0.76953125</v>
      </c>
      <c r="V57" s="53">
        <f t="shared" si="28"/>
        <v>0.7932291667</v>
      </c>
      <c r="W57" s="172"/>
      <c r="X57" s="14"/>
      <c r="Y57" s="14"/>
      <c r="Z57" s="12"/>
      <c r="AA57" s="12"/>
      <c r="AB57" s="12"/>
      <c r="AC57" s="12"/>
      <c r="AD57" s="15"/>
    </row>
    <row r="58" ht="12.0" customHeight="1">
      <c r="A58" s="12"/>
      <c r="B58" s="133"/>
      <c r="C58" s="143" t="s">
        <v>56</v>
      </c>
      <c r="D58" s="144">
        <v>880.0</v>
      </c>
      <c r="E58" s="69">
        <v>814.0</v>
      </c>
      <c r="F58" s="48">
        <v>637.0</v>
      </c>
      <c r="G58" s="145">
        <v>657.1043755570411</v>
      </c>
      <c r="H58" s="145">
        <v>659.4672102580566</v>
      </c>
      <c r="I58" s="145">
        <v>645.8849273501266</v>
      </c>
      <c r="J58" s="145">
        <v>639.4014633966344</v>
      </c>
      <c r="K58" s="145">
        <v>628.4263247132384</v>
      </c>
      <c r="L58" s="145">
        <v>621.3025024162112</v>
      </c>
      <c r="M58" s="145">
        <v>613.3613299358985</v>
      </c>
      <c r="N58" s="145">
        <v>607.4742711164813</v>
      </c>
      <c r="O58" s="146">
        <v>597.8077010290152</v>
      </c>
      <c r="P58" s="147"/>
      <c r="Q58" s="148">
        <f t="shared" ref="Q58:U58" si="40">SUM(F58/$E58)</f>
        <v>0.7825552826</v>
      </c>
      <c r="R58" s="149">
        <f t="shared" si="40"/>
        <v>0.8072535326</v>
      </c>
      <c r="S58" s="149">
        <f t="shared" si="40"/>
        <v>0.810156278</v>
      </c>
      <c r="T58" s="149">
        <f t="shared" si="40"/>
        <v>0.7934704267</v>
      </c>
      <c r="U58" s="149">
        <f t="shared" si="40"/>
        <v>0.7855054833</v>
      </c>
      <c r="V58" s="108">
        <f t="shared" si="28"/>
        <v>0.7957882006</v>
      </c>
      <c r="W58" s="141"/>
      <c r="X58" s="14"/>
      <c r="Y58" s="14"/>
      <c r="Z58" s="12"/>
      <c r="AA58" s="12"/>
      <c r="AB58" s="12"/>
      <c r="AC58" s="12"/>
      <c r="AD58" s="15"/>
    </row>
    <row r="59" ht="12.0" customHeight="1">
      <c r="A59" s="12"/>
      <c r="B59" s="133"/>
      <c r="C59" s="160" t="s">
        <v>57</v>
      </c>
      <c r="D59" s="161">
        <v>1458.0</v>
      </c>
      <c r="E59" s="47">
        <v>1414.0</v>
      </c>
      <c r="F59" s="56">
        <v>1214.0</v>
      </c>
      <c r="G59" s="162">
        <v>1193.0</v>
      </c>
      <c r="H59" s="162">
        <v>1154.0</v>
      </c>
      <c r="I59" s="162">
        <v>1110.0</v>
      </c>
      <c r="J59" s="162">
        <v>1089.0</v>
      </c>
      <c r="K59" s="162">
        <v>1101.0</v>
      </c>
      <c r="L59" s="162">
        <v>1124.0</v>
      </c>
      <c r="M59" s="162">
        <v>1176.0</v>
      </c>
      <c r="N59" s="162">
        <v>1162.0</v>
      </c>
      <c r="O59" s="163">
        <v>1121.0</v>
      </c>
      <c r="P59" s="164"/>
      <c r="Q59" s="165">
        <f t="shared" ref="Q59:U59" si="41">SUM(F59/$E59)</f>
        <v>0.8585572843</v>
      </c>
      <c r="R59" s="166">
        <f t="shared" si="41"/>
        <v>0.8437057992</v>
      </c>
      <c r="S59" s="166">
        <f t="shared" si="41"/>
        <v>0.8161244696</v>
      </c>
      <c r="T59" s="166">
        <f t="shared" si="41"/>
        <v>0.7850070721</v>
      </c>
      <c r="U59" s="166">
        <f t="shared" si="41"/>
        <v>0.770155587</v>
      </c>
      <c r="V59" s="173">
        <f t="shared" si="28"/>
        <v>0.8147100424</v>
      </c>
      <c r="W59" s="141"/>
      <c r="X59" s="14"/>
      <c r="Y59" s="14"/>
      <c r="Z59" s="12"/>
      <c r="AA59" s="12"/>
      <c r="AB59" s="12"/>
      <c r="AC59" s="12"/>
      <c r="AD59" s="15"/>
    </row>
    <row r="60" ht="12.0" customHeight="1">
      <c r="A60" s="12"/>
      <c r="B60" s="133"/>
      <c r="C60" s="143" t="s">
        <v>58</v>
      </c>
      <c r="D60" s="144">
        <v>990.0</v>
      </c>
      <c r="E60" s="69">
        <v>814.0</v>
      </c>
      <c r="F60" s="75">
        <v>591.0</v>
      </c>
      <c r="G60" s="167">
        <v>674.6</v>
      </c>
      <c r="H60" s="167">
        <v>688.0256198347107</v>
      </c>
      <c r="I60" s="167">
        <v>689.4870867768595</v>
      </c>
      <c r="J60" s="167">
        <v>680.2489669421487</v>
      </c>
      <c r="K60" s="167">
        <v>652.4924334969008</v>
      </c>
      <c r="L60" s="167">
        <v>636.595541871126</v>
      </c>
      <c r="M60" s="167">
        <v>620.9306296608665</v>
      </c>
      <c r="N60" s="167">
        <v>612.2353556735457</v>
      </c>
      <c r="O60" s="168">
        <v>599.5760620684663</v>
      </c>
      <c r="P60" s="169"/>
      <c r="Q60" s="170">
        <f t="shared" ref="Q60:U60" si="42">SUM(F60/$E60)</f>
        <v>0.726044226</v>
      </c>
      <c r="R60" s="171">
        <f t="shared" si="42"/>
        <v>0.8287469287</v>
      </c>
      <c r="S60" s="171">
        <f t="shared" si="42"/>
        <v>0.8452403192</v>
      </c>
      <c r="T60" s="171">
        <f t="shared" si="42"/>
        <v>0.8470357331</v>
      </c>
      <c r="U60" s="174">
        <f t="shared" si="42"/>
        <v>0.8356866916</v>
      </c>
      <c r="V60" s="108">
        <f t="shared" si="28"/>
        <v>0.8165507797</v>
      </c>
      <c r="W60" s="141"/>
      <c r="X60" s="14"/>
      <c r="Y60" s="14"/>
      <c r="Z60" s="12"/>
      <c r="AA60" s="12"/>
      <c r="AB60" s="12"/>
      <c r="AC60" s="12"/>
      <c r="AD60" s="15"/>
    </row>
    <row r="61" ht="12.0" customHeight="1">
      <c r="A61" s="12"/>
      <c r="B61" s="133"/>
      <c r="C61" s="143" t="s">
        <v>59</v>
      </c>
      <c r="D61" s="144">
        <v>748.0</v>
      </c>
      <c r="E61" s="69">
        <v>660.0</v>
      </c>
      <c r="F61" s="75">
        <v>607.0</v>
      </c>
      <c r="G61" s="167">
        <v>568.0</v>
      </c>
      <c r="H61" s="167">
        <v>559.0</v>
      </c>
      <c r="I61" s="167">
        <v>552.0</v>
      </c>
      <c r="J61" s="167">
        <v>534.0</v>
      </c>
      <c r="K61" s="167">
        <v>528.0</v>
      </c>
      <c r="L61" s="167">
        <v>527.0</v>
      </c>
      <c r="M61" s="167">
        <v>533.0</v>
      </c>
      <c r="N61" s="167">
        <v>541.0</v>
      </c>
      <c r="O61" s="168">
        <v>549.0</v>
      </c>
      <c r="P61" s="169"/>
      <c r="Q61" s="170">
        <f t="shared" ref="Q61:U61" si="43">SUM(F61/$E61)</f>
        <v>0.9196969697</v>
      </c>
      <c r="R61" s="171">
        <f t="shared" si="43"/>
        <v>0.8606060606</v>
      </c>
      <c r="S61" s="171">
        <f t="shared" si="43"/>
        <v>0.846969697</v>
      </c>
      <c r="T61" s="171">
        <f t="shared" si="43"/>
        <v>0.8363636364</v>
      </c>
      <c r="U61" s="174">
        <f t="shared" si="43"/>
        <v>0.8090909091</v>
      </c>
      <c r="V61" s="108">
        <f t="shared" si="28"/>
        <v>0.8545454545</v>
      </c>
      <c r="W61" s="141"/>
      <c r="X61" s="14"/>
      <c r="Y61" s="14"/>
      <c r="Z61" s="12"/>
      <c r="AA61" s="12"/>
      <c r="AB61" s="12"/>
      <c r="AC61" s="12"/>
      <c r="AD61" s="15"/>
    </row>
    <row r="62" ht="12.0" customHeight="1">
      <c r="A62" s="12"/>
      <c r="B62" s="133"/>
      <c r="C62" s="160" t="s">
        <v>60</v>
      </c>
      <c r="D62" s="161">
        <v>1122.0</v>
      </c>
      <c r="E62" s="47">
        <v>968.0</v>
      </c>
      <c r="F62" s="56">
        <v>1032.0</v>
      </c>
      <c r="G62" s="162">
        <v>876.0</v>
      </c>
      <c r="H62" s="162">
        <v>767.0</v>
      </c>
      <c r="I62" s="162">
        <v>785.0</v>
      </c>
      <c r="J62" s="162">
        <v>818.0</v>
      </c>
      <c r="K62" s="162">
        <v>828.0</v>
      </c>
      <c r="L62" s="162">
        <v>828.0</v>
      </c>
      <c r="M62" s="162">
        <v>821.0</v>
      </c>
      <c r="N62" s="162">
        <v>782.0</v>
      </c>
      <c r="O62" s="163">
        <v>777.0</v>
      </c>
      <c r="P62" s="175"/>
      <c r="Q62" s="165">
        <f t="shared" ref="Q62:U62" si="44">SUM(F62/$E62)</f>
        <v>1.066115702</v>
      </c>
      <c r="R62" s="166">
        <f t="shared" si="44"/>
        <v>0.9049586777</v>
      </c>
      <c r="S62" s="166">
        <f t="shared" si="44"/>
        <v>0.7923553719</v>
      </c>
      <c r="T62" s="166">
        <f t="shared" si="44"/>
        <v>0.8109504132</v>
      </c>
      <c r="U62" s="176">
        <f t="shared" si="44"/>
        <v>0.8450413223</v>
      </c>
      <c r="V62" s="108">
        <f t="shared" si="28"/>
        <v>0.8838842975</v>
      </c>
      <c r="W62" s="141"/>
      <c r="X62" s="14"/>
      <c r="Y62" s="14"/>
      <c r="Z62" s="12"/>
      <c r="AA62" s="12"/>
      <c r="AB62" s="12"/>
      <c r="AC62" s="12"/>
      <c r="AD62" s="15"/>
    </row>
    <row r="63" ht="12.0" customHeight="1">
      <c r="A63" s="12"/>
      <c r="B63" s="177"/>
      <c r="C63" s="177"/>
      <c r="D63" s="178">
        <v>19577.0</v>
      </c>
      <c r="E63" s="179"/>
      <c r="F63" s="179"/>
      <c r="G63" s="178">
        <v>13039.0</v>
      </c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9"/>
      <c r="W63" s="140"/>
      <c r="X63" s="14"/>
      <c r="Y63" s="14"/>
      <c r="Z63" s="12"/>
      <c r="AA63" s="12"/>
      <c r="AB63" s="12"/>
      <c r="AC63" s="12"/>
      <c r="AD63" s="15"/>
    </row>
    <row r="64" ht="12.0" customHeight="1">
      <c r="A64" s="12"/>
      <c r="B64" s="12"/>
      <c r="C64" s="12"/>
      <c r="D64" s="13"/>
      <c r="E64" s="13"/>
      <c r="F64" s="13"/>
      <c r="G64" s="13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3"/>
      <c r="W64" s="14"/>
      <c r="X64" s="14"/>
      <c r="Y64" s="14"/>
      <c r="Z64" s="12"/>
      <c r="AA64" s="12"/>
      <c r="AB64" s="12"/>
      <c r="AC64" s="12"/>
      <c r="AD64" s="15"/>
    </row>
    <row r="65" ht="12.0" customHeight="1">
      <c r="A65" s="12"/>
      <c r="B65" s="180"/>
      <c r="C65" s="180"/>
      <c r="D65" s="181"/>
      <c r="E65" s="181"/>
      <c r="F65" s="181"/>
      <c r="G65" s="181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1"/>
      <c r="W65" s="182"/>
      <c r="X65" s="14"/>
      <c r="Y65" s="14"/>
      <c r="Z65" s="12"/>
      <c r="AA65" s="12"/>
      <c r="AB65" s="12"/>
      <c r="AC65" s="12"/>
      <c r="AD65" s="15"/>
    </row>
    <row r="66" ht="47.25" customHeight="1">
      <c r="A66" s="12"/>
      <c r="B66" s="180"/>
      <c r="C66" s="183"/>
      <c r="D66" s="184" t="s">
        <v>1</v>
      </c>
      <c r="E66" s="185" t="s">
        <v>2</v>
      </c>
      <c r="F66" s="186" t="s">
        <v>61</v>
      </c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4"/>
      <c r="V66" s="96" t="s">
        <v>4</v>
      </c>
      <c r="W66" s="187"/>
      <c r="X66" s="14"/>
      <c r="Y66" s="14"/>
      <c r="Z66" s="12"/>
      <c r="AA66" s="12"/>
      <c r="AB66" s="12"/>
      <c r="AC66" s="12"/>
      <c r="AD66" s="15"/>
    </row>
    <row r="67" ht="12.0" customHeight="1">
      <c r="A67" s="12"/>
      <c r="B67" s="180"/>
      <c r="C67" s="28"/>
      <c r="D67" s="28"/>
      <c r="E67" s="28"/>
      <c r="F67" s="29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27"/>
      <c r="V67" s="98"/>
      <c r="W67" s="188"/>
      <c r="X67" s="14"/>
      <c r="Y67" s="14"/>
      <c r="Z67" s="12"/>
      <c r="AA67" s="12"/>
      <c r="AB67" s="12"/>
      <c r="AC67" s="12"/>
      <c r="AD67" s="15"/>
    </row>
    <row r="68" ht="12.0" customHeight="1">
      <c r="A68" s="12"/>
      <c r="B68" s="180"/>
      <c r="C68" s="189"/>
      <c r="D68" s="190"/>
      <c r="E68" s="191"/>
      <c r="F68" s="36" t="s">
        <v>5</v>
      </c>
      <c r="G68" s="30"/>
      <c r="H68" s="30"/>
      <c r="I68" s="30"/>
      <c r="J68" s="30"/>
      <c r="K68" s="30"/>
      <c r="L68" s="30"/>
      <c r="M68" s="30"/>
      <c r="N68" s="30"/>
      <c r="O68" s="27"/>
      <c r="P68" s="192"/>
      <c r="Q68" s="38" t="s">
        <v>6</v>
      </c>
      <c r="R68" s="30"/>
      <c r="S68" s="30"/>
      <c r="T68" s="30"/>
      <c r="U68" s="27"/>
      <c r="V68" s="98"/>
      <c r="W68" s="188"/>
      <c r="X68" s="14"/>
      <c r="Y68" s="14"/>
      <c r="Z68" s="12"/>
      <c r="AA68" s="12"/>
      <c r="AB68" s="12"/>
      <c r="AC68" s="12"/>
      <c r="AD68" s="15"/>
    </row>
    <row r="69" ht="12.0" customHeight="1">
      <c r="A69" s="12"/>
      <c r="B69" s="180"/>
      <c r="C69" s="189"/>
      <c r="D69" s="190" t="s">
        <v>7</v>
      </c>
      <c r="E69" s="191" t="s">
        <v>8</v>
      </c>
      <c r="F69" s="193" t="s">
        <v>9</v>
      </c>
      <c r="G69" s="194" t="s">
        <v>10</v>
      </c>
      <c r="H69" s="194" t="s">
        <v>11</v>
      </c>
      <c r="I69" s="194" t="s">
        <v>12</v>
      </c>
      <c r="J69" s="194" t="s">
        <v>13</v>
      </c>
      <c r="K69" s="194" t="s">
        <v>14</v>
      </c>
      <c r="L69" s="194" t="s">
        <v>15</v>
      </c>
      <c r="M69" s="194" t="s">
        <v>16</v>
      </c>
      <c r="N69" s="194" t="s">
        <v>17</v>
      </c>
      <c r="O69" s="195" t="s">
        <v>18</v>
      </c>
      <c r="P69" s="192"/>
      <c r="Q69" s="196" t="s">
        <v>9</v>
      </c>
      <c r="R69" s="194" t="s">
        <v>10</v>
      </c>
      <c r="S69" s="194" t="s">
        <v>11</v>
      </c>
      <c r="T69" s="194" t="s">
        <v>12</v>
      </c>
      <c r="U69" s="194" t="s">
        <v>13</v>
      </c>
      <c r="V69" s="29"/>
      <c r="W69" s="188"/>
      <c r="X69" s="14"/>
      <c r="Y69" s="14"/>
      <c r="Z69" s="12"/>
      <c r="AA69" s="12"/>
      <c r="AB69" s="12"/>
      <c r="AC69" s="12"/>
      <c r="AD69" s="15"/>
    </row>
    <row r="70" ht="12.0" customHeight="1">
      <c r="A70" s="12"/>
      <c r="B70" s="180"/>
      <c r="C70" s="197" t="s">
        <v>62</v>
      </c>
      <c r="D70" s="198">
        <v>1025.0</v>
      </c>
      <c r="E70" s="63">
        <v>1025.0</v>
      </c>
      <c r="F70" s="48">
        <v>503.0</v>
      </c>
      <c r="G70" s="199">
        <v>515.0</v>
      </c>
      <c r="H70" s="199">
        <v>535.0</v>
      </c>
      <c r="I70" s="199">
        <v>579.0</v>
      </c>
      <c r="J70" s="199">
        <v>608.0</v>
      </c>
      <c r="K70" s="199">
        <v>616.0</v>
      </c>
      <c r="L70" s="199">
        <v>593.0</v>
      </c>
      <c r="M70" s="199">
        <v>597.0</v>
      </c>
      <c r="N70" s="199">
        <v>574.0</v>
      </c>
      <c r="O70" s="200">
        <v>574.0</v>
      </c>
      <c r="P70" s="147"/>
      <c r="Q70" s="201">
        <f t="shared" ref="Q70:U70" si="45">SUM(F70/$E70)</f>
        <v>0.4907317073</v>
      </c>
      <c r="R70" s="202">
        <f t="shared" si="45"/>
        <v>0.5024390244</v>
      </c>
      <c r="S70" s="202">
        <f t="shared" si="45"/>
        <v>0.5219512195</v>
      </c>
      <c r="T70" s="202">
        <f t="shared" si="45"/>
        <v>0.5648780488</v>
      </c>
      <c r="U70" s="203">
        <f t="shared" si="45"/>
        <v>0.5931707317</v>
      </c>
      <c r="V70" s="108">
        <f t="shared" ref="V70:V81" si="47">AVeraGe(Q70:U70)</f>
        <v>0.5346341463</v>
      </c>
      <c r="W70" s="204"/>
      <c r="X70" s="14"/>
      <c r="Y70" s="14"/>
      <c r="Z70" s="12"/>
      <c r="AA70" s="12"/>
      <c r="AB70" s="12"/>
      <c r="AC70" s="12"/>
      <c r="AD70" s="15"/>
    </row>
    <row r="71" ht="12.0" customHeight="1">
      <c r="A71" s="12"/>
      <c r="B71" s="180"/>
      <c r="C71" s="205" t="s">
        <v>63</v>
      </c>
      <c r="D71" s="206">
        <v>1012.0</v>
      </c>
      <c r="E71" s="47">
        <v>836.0</v>
      </c>
      <c r="F71" s="48">
        <v>505.0</v>
      </c>
      <c r="G71" s="207">
        <v>489.5338472590628</v>
      </c>
      <c r="H71" s="207">
        <v>484.7091680021367</v>
      </c>
      <c r="I71" s="207">
        <v>479.21875172690096</v>
      </c>
      <c r="J71" s="207">
        <v>473.0883418138562</v>
      </c>
      <c r="K71" s="207">
        <v>479.05198414445874</v>
      </c>
      <c r="L71" s="207">
        <v>479.5470436719045</v>
      </c>
      <c r="M71" s="207">
        <v>478.6706476118794</v>
      </c>
      <c r="N71" s="207">
        <v>484.3966819428428</v>
      </c>
      <c r="O71" s="208">
        <v>482.24511887754556</v>
      </c>
      <c r="P71" s="147"/>
      <c r="Q71" s="209">
        <f t="shared" ref="Q71:U71" si="46">SUM(F71/$E71)</f>
        <v>0.6040669856</v>
      </c>
      <c r="R71" s="210">
        <f t="shared" si="46"/>
        <v>0.5855668029</v>
      </c>
      <c r="S71" s="210">
        <f t="shared" si="46"/>
        <v>0.5797956555</v>
      </c>
      <c r="T71" s="210">
        <f t="shared" si="46"/>
        <v>0.5732281719</v>
      </c>
      <c r="U71" s="211">
        <f t="shared" si="46"/>
        <v>0.5658951457</v>
      </c>
      <c r="V71" s="108">
        <f t="shared" si="47"/>
        <v>0.5817105523</v>
      </c>
      <c r="W71" s="204"/>
      <c r="X71" s="14"/>
      <c r="Y71" s="14"/>
      <c r="Z71" s="12"/>
      <c r="AA71" s="12"/>
      <c r="AB71" s="12"/>
      <c r="AC71" s="12"/>
      <c r="AD71" s="15"/>
    </row>
    <row r="72" ht="12.0" customHeight="1">
      <c r="A72" s="12"/>
      <c r="B72" s="180"/>
      <c r="C72" s="212" t="s">
        <v>64</v>
      </c>
      <c r="D72" s="213">
        <v>3645.0</v>
      </c>
      <c r="E72" s="47">
        <v>3469.0</v>
      </c>
      <c r="F72" s="56">
        <v>2274.0</v>
      </c>
      <c r="G72" s="162">
        <v>2208.0</v>
      </c>
      <c r="H72" s="162">
        <v>2197.0</v>
      </c>
      <c r="I72" s="162">
        <v>2190.0</v>
      </c>
      <c r="J72" s="162">
        <v>2152.0</v>
      </c>
      <c r="K72" s="162">
        <v>2128.0</v>
      </c>
      <c r="L72" s="162">
        <v>2146.0</v>
      </c>
      <c r="M72" s="162">
        <v>2193.0</v>
      </c>
      <c r="N72" s="162">
        <v>2261.0</v>
      </c>
      <c r="O72" s="163">
        <v>2226.0</v>
      </c>
      <c r="P72" s="164"/>
      <c r="Q72" s="165">
        <f t="shared" ref="Q72:U72" si="48">SUM(F72/$E72)</f>
        <v>0.6555203229</v>
      </c>
      <c r="R72" s="166">
        <f t="shared" si="48"/>
        <v>0.6364946671</v>
      </c>
      <c r="S72" s="166">
        <f t="shared" si="48"/>
        <v>0.6333237244</v>
      </c>
      <c r="T72" s="166">
        <f t="shared" si="48"/>
        <v>0.6313058518</v>
      </c>
      <c r="U72" s="176">
        <f t="shared" si="48"/>
        <v>0.6203516864</v>
      </c>
      <c r="V72" s="108">
        <f t="shared" si="47"/>
        <v>0.6353992505</v>
      </c>
      <c r="W72" s="204"/>
      <c r="X72" s="14"/>
      <c r="Y72" s="14"/>
      <c r="Z72" s="12"/>
      <c r="AA72" s="12"/>
      <c r="AB72" s="12"/>
      <c r="AC72" s="12"/>
      <c r="AD72" s="15"/>
    </row>
    <row r="73" ht="12.0" customHeight="1">
      <c r="A73" s="12"/>
      <c r="B73" s="180"/>
      <c r="C73" s="214" t="s">
        <v>65</v>
      </c>
      <c r="D73" s="206">
        <v>682.0</v>
      </c>
      <c r="E73" s="69">
        <v>631.0</v>
      </c>
      <c r="F73" s="48">
        <v>443.0</v>
      </c>
      <c r="G73" s="207">
        <v>416.16110706612557</v>
      </c>
      <c r="H73" s="207">
        <v>402.7133853102924</v>
      </c>
      <c r="I73" s="207">
        <v>398.7018114676169</v>
      </c>
      <c r="J73" s="207">
        <v>389.1694977809566</v>
      </c>
      <c r="K73" s="207">
        <v>397.05051920063494</v>
      </c>
      <c r="L73" s="207">
        <v>399.7732126727606</v>
      </c>
      <c r="M73" s="207">
        <v>404.75797570635007</v>
      </c>
      <c r="N73" s="207">
        <v>412.59788601398236</v>
      </c>
      <c r="O73" s="208">
        <v>413.6251928085988</v>
      </c>
      <c r="P73" s="147"/>
      <c r="Q73" s="215">
        <f t="shared" ref="Q73:U73" si="49">SUM(F73/$E73)</f>
        <v>0.7020602219</v>
      </c>
      <c r="R73" s="216">
        <f t="shared" si="49"/>
        <v>0.6595263186</v>
      </c>
      <c r="S73" s="216">
        <f t="shared" si="49"/>
        <v>0.6382145568</v>
      </c>
      <c r="T73" s="216">
        <f t="shared" si="49"/>
        <v>0.6318570705</v>
      </c>
      <c r="U73" s="217">
        <f t="shared" si="49"/>
        <v>0.6167503927</v>
      </c>
      <c r="V73" s="53">
        <f t="shared" si="47"/>
        <v>0.6496817121</v>
      </c>
      <c r="W73" s="204"/>
      <c r="X73" s="14"/>
      <c r="Y73" s="14"/>
      <c r="Z73" s="12"/>
      <c r="AA73" s="12"/>
      <c r="AB73" s="12"/>
      <c r="AC73" s="12"/>
      <c r="AD73" s="15"/>
    </row>
    <row r="74" ht="12.0" customHeight="1">
      <c r="A74" s="12"/>
      <c r="B74" s="180"/>
      <c r="C74" s="205" t="s">
        <v>66</v>
      </c>
      <c r="D74" s="206">
        <v>880.0</v>
      </c>
      <c r="E74" s="47">
        <v>836.0</v>
      </c>
      <c r="F74" s="48">
        <v>586.0</v>
      </c>
      <c r="G74" s="207">
        <v>595.0</v>
      </c>
      <c r="H74" s="207">
        <v>587.0</v>
      </c>
      <c r="I74" s="207">
        <v>566.0</v>
      </c>
      <c r="J74" s="207">
        <v>576.0</v>
      </c>
      <c r="K74" s="207">
        <v>558.0</v>
      </c>
      <c r="L74" s="207">
        <v>555.0</v>
      </c>
      <c r="M74" s="207">
        <v>550.0</v>
      </c>
      <c r="N74" s="207">
        <v>550.0</v>
      </c>
      <c r="O74" s="208">
        <v>555.0</v>
      </c>
      <c r="P74" s="147"/>
      <c r="Q74" s="209">
        <f t="shared" ref="Q74:U74" si="50">SUM(F74/$E74)</f>
        <v>0.7009569378</v>
      </c>
      <c r="R74" s="210">
        <f t="shared" si="50"/>
        <v>0.711722488</v>
      </c>
      <c r="S74" s="210">
        <f t="shared" si="50"/>
        <v>0.70215311</v>
      </c>
      <c r="T74" s="210">
        <f t="shared" si="50"/>
        <v>0.6770334928</v>
      </c>
      <c r="U74" s="211">
        <f t="shared" si="50"/>
        <v>0.6889952153</v>
      </c>
      <c r="V74" s="108">
        <f t="shared" si="47"/>
        <v>0.6961722488</v>
      </c>
      <c r="W74" s="204"/>
      <c r="X74" s="14"/>
      <c r="Y74" s="14"/>
      <c r="Z74" s="12"/>
      <c r="AA74" s="12"/>
      <c r="AB74" s="12"/>
      <c r="AC74" s="12"/>
      <c r="AD74" s="15"/>
    </row>
    <row r="75" ht="12.0" customHeight="1">
      <c r="A75" s="12"/>
      <c r="B75" s="180"/>
      <c r="C75" s="205" t="s">
        <v>67</v>
      </c>
      <c r="D75" s="206">
        <v>572.0</v>
      </c>
      <c r="E75" s="47">
        <v>484.0</v>
      </c>
      <c r="F75" s="48">
        <v>371.0</v>
      </c>
      <c r="G75" s="207">
        <v>346.0</v>
      </c>
      <c r="H75" s="207">
        <v>329.0</v>
      </c>
      <c r="I75" s="207">
        <v>334.0</v>
      </c>
      <c r="J75" s="207">
        <v>327.0</v>
      </c>
      <c r="K75" s="207">
        <v>329.0</v>
      </c>
      <c r="L75" s="207">
        <v>326.0</v>
      </c>
      <c r="M75" s="207">
        <v>331.0</v>
      </c>
      <c r="N75" s="207">
        <v>338.0</v>
      </c>
      <c r="O75" s="208">
        <v>343.0</v>
      </c>
      <c r="P75" s="147"/>
      <c r="Q75" s="209">
        <f t="shared" ref="Q75:U75" si="51">SUM(F75/$E75)</f>
        <v>0.7665289256</v>
      </c>
      <c r="R75" s="210">
        <f t="shared" si="51"/>
        <v>0.7148760331</v>
      </c>
      <c r="S75" s="210">
        <f t="shared" si="51"/>
        <v>0.6797520661</v>
      </c>
      <c r="T75" s="210">
        <f t="shared" si="51"/>
        <v>0.6900826446</v>
      </c>
      <c r="U75" s="211">
        <f t="shared" si="51"/>
        <v>0.6756198347</v>
      </c>
      <c r="V75" s="108">
        <f t="shared" si="47"/>
        <v>0.7053719008</v>
      </c>
      <c r="W75" s="204"/>
      <c r="X75" s="14"/>
      <c r="Y75" s="14"/>
      <c r="Z75" s="12"/>
      <c r="AA75" s="12"/>
      <c r="AB75" s="12"/>
      <c r="AC75" s="12"/>
      <c r="AD75" s="15"/>
    </row>
    <row r="76" ht="12.0" customHeight="1">
      <c r="A76" s="12"/>
      <c r="B76" s="180"/>
      <c r="C76" s="214" t="s">
        <v>68</v>
      </c>
      <c r="D76" s="218">
        <v>726.0</v>
      </c>
      <c r="E76" s="69">
        <v>721.0</v>
      </c>
      <c r="F76" s="48">
        <v>523.0</v>
      </c>
      <c r="G76" s="207">
        <v>521.78125</v>
      </c>
      <c r="H76" s="207">
        <v>520.93994140625</v>
      </c>
      <c r="I76" s="207">
        <v>518.220703125</v>
      </c>
      <c r="J76" s="207">
        <v>514.5640258789062</v>
      </c>
      <c r="K76" s="207">
        <v>515.1401748657227</v>
      </c>
      <c r="L76" s="207">
        <v>511.2274646759033</v>
      </c>
      <c r="M76" s="207">
        <v>513.2871384620667</v>
      </c>
      <c r="N76" s="207">
        <v>519.2999325990677</v>
      </c>
      <c r="O76" s="208">
        <v>520.2386776506901</v>
      </c>
      <c r="P76" s="147"/>
      <c r="Q76" s="215">
        <f t="shared" ref="Q76:U76" si="52">SUM(F76/$E76)</f>
        <v>0.7253814147</v>
      </c>
      <c r="R76" s="216">
        <f t="shared" si="52"/>
        <v>0.7236910541</v>
      </c>
      <c r="S76" s="216">
        <f t="shared" si="52"/>
        <v>0.7225241906</v>
      </c>
      <c r="T76" s="216">
        <f t="shared" si="52"/>
        <v>0.7187527089</v>
      </c>
      <c r="U76" s="217">
        <f t="shared" si="52"/>
        <v>0.7136810345</v>
      </c>
      <c r="V76" s="53">
        <f t="shared" si="47"/>
        <v>0.7208060806</v>
      </c>
      <c r="W76" s="204"/>
      <c r="X76" s="14"/>
      <c r="Y76" s="14"/>
      <c r="Z76" s="12"/>
      <c r="AA76" s="12"/>
      <c r="AB76" s="12"/>
      <c r="AC76" s="12"/>
      <c r="AD76" s="15"/>
    </row>
    <row r="77" ht="12.0" customHeight="1">
      <c r="A77" s="12"/>
      <c r="B77" s="180"/>
      <c r="C77" s="197" t="s">
        <v>69</v>
      </c>
      <c r="D77" s="198">
        <v>1150.0</v>
      </c>
      <c r="E77" s="63">
        <v>1050.0</v>
      </c>
      <c r="F77" s="48">
        <v>800.0</v>
      </c>
      <c r="G77" s="199">
        <v>773.0</v>
      </c>
      <c r="H77" s="199">
        <v>771.0</v>
      </c>
      <c r="I77" s="199">
        <v>756.0</v>
      </c>
      <c r="J77" s="199">
        <v>751.0</v>
      </c>
      <c r="K77" s="199">
        <v>723.0</v>
      </c>
      <c r="L77" s="199">
        <v>734.0</v>
      </c>
      <c r="M77" s="199">
        <v>711.0</v>
      </c>
      <c r="N77" s="199">
        <v>708.0</v>
      </c>
      <c r="O77" s="200">
        <v>697.0</v>
      </c>
      <c r="P77" s="158"/>
      <c r="Q77" s="201">
        <f t="shared" ref="Q77:U77" si="53">SUM(F77/$E77)</f>
        <v>0.7619047619</v>
      </c>
      <c r="R77" s="202">
        <f t="shared" si="53"/>
        <v>0.7361904762</v>
      </c>
      <c r="S77" s="202">
        <f t="shared" si="53"/>
        <v>0.7342857143</v>
      </c>
      <c r="T77" s="202">
        <f t="shared" si="53"/>
        <v>0.72</v>
      </c>
      <c r="U77" s="203">
        <f t="shared" si="53"/>
        <v>0.7152380952</v>
      </c>
      <c r="V77" s="108">
        <f t="shared" si="47"/>
        <v>0.7335238095</v>
      </c>
      <c r="W77" s="204"/>
      <c r="X77" s="14"/>
      <c r="Y77" s="14"/>
      <c r="Z77" s="12"/>
      <c r="AA77" s="12"/>
      <c r="AB77" s="12"/>
      <c r="AC77" s="12"/>
      <c r="AD77" s="15"/>
    </row>
    <row r="78" ht="12.0" customHeight="1">
      <c r="A78" s="12"/>
      <c r="B78" s="180"/>
      <c r="C78" s="205" t="s">
        <v>70</v>
      </c>
      <c r="D78" s="206">
        <v>968.0</v>
      </c>
      <c r="E78" s="69">
        <v>814.0</v>
      </c>
      <c r="F78" s="48">
        <v>646.0</v>
      </c>
      <c r="G78" s="207">
        <v>624.0</v>
      </c>
      <c r="H78" s="207">
        <v>633.0</v>
      </c>
      <c r="I78" s="207">
        <v>635.0</v>
      </c>
      <c r="J78" s="207">
        <v>608.0</v>
      </c>
      <c r="K78" s="207">
        <v>612.0</v>
      </c>
      <c r="L78" s="207">
        <v>612.0</v>
      </c>
      <c r="M78" s="207">
        <v>611.0</v>
      </c>
      <c r="N78" s="207">
        <v>609.0</v>
      </c>
      <c r="O78" s="208">
        <v>606.0</v>
      </c>
      <c r="P78" s="147"/>
      <c r="Q78" s="209">
        <f t="shared" ref="Q78:U78" si="54">SUM(F78/$E78)</f>
        <v>0.7936117936</v>
      </c>
      <c r="R78" s="210">
        <f t="shared" si="54"/>
        <v>0.7665847666</v>
      </c>
      <c r="S78" s="210">
        <f t="shared" si="54"/>
        <v>0.7776412776</v>
      </c>
      <c r="T78" s="210">
        <f t="shared" si="54"/>
        <v>0.7800982801</v>
      </c>
      <c r="U78" s="211">
        <f t="shared" si="54"/>
        <v>0.7469287469</v>
      </c>
      <c r="V78" s="108">
        <f t="shared" si="47"/>
        <v>0.772972973</v>
      </c>
      <c r="W78" s="204"/>
      <c r="X78" s="14"/>
      <c r="Y78" s="14"/>
      <c r="Z78" s="12"/>
      <c r="AA78" s="12"/>
      <c r="AB78" s="12"/>
      <c r="AC78" s="12"/>
      <c r="AD78" s="15"/>
    </row>
    <row r="79" ht="12.0" customHeight="1">
      <c r="A79" s="12"/>
      <c r="B79" s="180"/>
      <c r="C79" s="197" t="s">
        <v>71</v>
      </c>
      <c r="D79" s="198">
        <v>1025.0</v>
      </c>
      <c r="E79" s="63">
        <v>885.0</v>
      </c>
      <c r="F79" s="48">
        <v>726.0</v>
      </c>
      <c r="G79" s="199">
        <v>721.0</v>
      </c>
      <c r="H79" s="199">
        <v>716.0</v>
      </c>
      <c r="I79" s="199">
        <v>732.0</v>
      </c>
      <c r="J79" s="199">
        <v>775.0</v>
      </c>
      <c r="K79" s="199">
        <v>761.0</v>
      </c>
      <c r="L79" s="199">
        <v>748.0</v>
      </c>
      <c r="M79" s="199">
        <v>694.0</v>
      </c>
      <c r="N79" s="199">
        <v>694.0</v>
      </c>
      <c r="O79" s="200">
        <v>700.0</v>
      </c>
      <c r="P79" s="158"/>
      <c r="Q79" s="201">
        <f t="shared" ref="Q79:U79" si="55">SUM(F79/$E79)</f>
        <v>0.8203389831</v>
      </c>
      <c r="R79" s="202">
        <f t="shared" si="55"/>
        <v>0.8146892655</v>
      </c>
      <c r="S79" s="202">
        <f t="shared" si="55"/>
        <v>0.809039548</v>
      </c>
      <c r="T79" s="202">
        <f t="shared" si="55"/>
        <v>0.8271186441</v>
      </c>
      <c r="U79" s="203">
        <f t="shared" si="55"/>
        <v>0.8757062147</v>
      </c>
      <c r="V79" s="219">
        <f t="shared" si="47"/>
        <v>0.8293785311</v>
      </c>
      <c r="W79" s="204"/>
      <c r="X79" s="14"/>
      <c r="Y79" s="14"/>
      <c r="Z79" s="12"/>
      <c r="AA79" s="12"/>
      <c r="AB79" s="12"/>
      <c r="AC79" s="12"/>
      <c r="AD79" s="15"/>
    </row>
    <row r="80" ht="12.0" customHeight="1">
      <c r="A80" s="12"/>
      <c r="B80" s="180"/>
      <c r="C80" s="220" t="s">
        <v>72</v>
      </c>
      <c r="D80" s="213">
        <v>837.0</v>
      </c>
      <c r="E80" s="47">
        <v>837.0</v>
      </c>
      <c r="F80" s="56">
        <v>727.0</v>
      </c>
      <c r="G80" s="162">
        <v>729.0</v>
      </c>
      <c r="H80" s="162">
        <v>727.0</v>
      </c>
      <c r="I80" s="162">
        <v>688.0</v>
      </c>
      <c r="J80" s="162">
        <v>705.0</v>
      </c>
      <c r="K80" s="162">
        <v>743.0</v>
      </c>
      <c r="L80" s="162">
        <v>737.0</v>
      </c>
      <c r="M80" s="162">
        <v>775.0</v>
      </c>
      <c r="N80" s="162">
        <v>708.0</v>
      </c>
      <c r="O80" s="163">
        <v>709.0</v>
      </c>
      <c r="P80" s="164"/>
      <c r="Q80" s="165">
        <f t="shared" ref="Q80:U80" si="56">SUM(F80/$E80)</f>
        <v>0.8685782557</v>
      </c>
      <c r="R80" s="166">
        <f t="shared" si="56"/>
        <v>0.8709677419</v>
      </c>
      <c r="S80" s="166">
        <f t="shared" si="56"/>
        <v>0.8685782557</v>
      </c>
      <c r="T80" s="166">
        <f t="shared" si="56"/>
        <v>0.8219832736</v>
      </c>
      <c r="U80" s="176">
        <f t="shared" si="56"/>
        <v>0.8422939068</v>
      </c>
      <c r="V80" s="108">
        <f t="shared" si="47"/>
        <v>0.8544802867</v>
      </c>
      <c r="W80" s="204"/>
      <c r="X80" s="14"/>
      <c r="Y80" s="14"/>
      <c r="Z80" s="12"/>
      <c r="AA80" s="12"/>
      <c r="AB80" s="12"/>
      <c r="AC80" s="12"/>
      <c r="AD80" s="15"/>
    </row>
    <row r="81" ht="12.0" customHeight="1">
      <c r="A81" s="221"/>
      <c r="B81" s="222"/>
      <c r="C81" s="214" t="s">
        <v>73</v>
      </c>
      <c r="D81" s="206">
        <v>836.0</v>
      </c>
      <c r="E81" s="69">
        <v>719.0</v>
      </c>
      <c r="F81" s="48">
        <v>570.0</v>
      </c>
      <c r="G81" s="207">
        <v>640.3194444444445</v>
      </c>
      <c r="H81" s="207">
        <v>643.4079861111111</v>
      </c>
      <c r="I81" s="207">
        <v>648.2541666666666</v>
      </c>
      <c r="J81" s="207">
        <v>625.3143988715278</v>
      </c>
      <c r="K81" s="207">
        <v>630.33046875</v>
      </c>
      <c r="L81" s="207">
        <v>637.3366224500868</v>
      </c>
      <c r="M81" s="207">
        <v>639.314441257053</v>
      </c>
      <c r="N81" s="207">
        <v>641.3214884440104</v>
      </c>
      <c r="O81" s="208">
        <v>643.3291508356731</v>
      </c>
      <c r="P81" s="223"/>
      <c r="Q81" s="215">
        <f t="shared" ref="Q81:U81" si="57">SUM(F81/$E81)</f>
        <v>0.792767733</v>
      </c>
      <c r="R81" s="216">
        <f t="shared" si="57"/>
        <v>0.8905694638</v>
      </c>
      <c r="S81" s="216">
        <f t="shared" si="57"/>
        <v>0.8948650711</v>
      </c>
      <c r="T81" s="216">
        <f t="shared" si="57"/>
        <v>0.9016052388</v>
      </c>
      <c r="U81" s="217">
        <f t="shared" si="57"/>
        <v>0.8697001375</v>
      </c>
      <c r="V81" s="53">
        <f t="shared" si="47"/>
        <v>0.8699015288</v>
      </c>
      <c r="W81" s="204"/>
      <c r="X81" s="224"/>
      <c r="Y81" s="224"/>
      <c r="Z81" s="221"/>
      <c r="AA81" s="221"/>
      <c r="AB81" s="221"/>
      <c r="AC81" s="221"/>
      <c r="AD81" s="225"/>
    </row>
    <row r="82" ht="12.0" customHeight="1">
      <c r="A82" s="12"/>
      <c r="B82" s="226"/>
      <c r="C82" s="226"/>
      <c r="D82" s="227">
        <v>13358.0</v>
      </c>
      <c r="E82" s="228"/>
      <c r="F82" s="228"/>
      <c r="G82" s="227">
        <v>8579.0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8"/>
      <c r="W82" s="229"/>
      <c r="X82" s="14"/>
      <c r="Y82" s="14"/>
      <c r="Z82" s="12"/>
      <c r="AA82" s="12"/>
      <c r="AB82" s="12"/>
      <c r="AC82" s="12"/>
      <c r="AD82" s="15"/>
    </row>
    <row r="83" ht="12.0" customHeight="1">
      <c r="A83" s="12"/>
      <c r="B83" s="12"/>
      <c r="C83" s="12"/>
      <c r="D83" s="13"/>
      <c r="E83" s="13"/>
      <c r="F83" s="13"/>
      <c r="G83" s="13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3"/>
      <c r="W83" s="14"/>
      <c r="X83" s="14"/>
      <c r="Y83" s="14"/>
      <c r="Z83" s="12"/>
      <c r="AA83" s="12"/>
      <c r="AB83" s="12"/>
      <c r="AC83" s="12"/>
      <c r="AD83" s="15"/>
    </row>
    <row r="84" ht="12.0" customHeight="1">
      <c r="A84" s="12"/>
      <c r="B84" s="12"/>
      <c r="C84" s="12"/>
      <c r="D84" s="13"/>
      <c r="E84" s="13"/>
      <c r="F84" s="13"/>
      <c r="G84" s="13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3"/>
      <c r="W84" s="14"/>
      <c r="X84" s="14"/>
      <c r="Y84" s="14"/>
      <c r="Z84" s="12"/>
      <c r="AA84" s="12"/>
      <c r="AB84" s="12"/>
      <c r="AC84" s="12"/>
      <c r="AD84" s="15"/>
    </row>
    <row r="85" ht="12.0" customHeight="1">
      <c r="A85" s="12"/>
      <c r="B85" s="12"/>
      <c r="C85" s="12"/>
      <c r="D85" s="13"/>
      <c r="E85" s="13"/>
      <c r="F85" s="13"/>
      <c r="G85" s="13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3"/>
      <c r="W85" s="14"/>
      <c r="X85" s="14"/>
      <c r="Y85" s="14"/>
      <c r="Z85" s="12"/>
      <c r="AA85" s="12"/>
      <c r="AB85" s="12"/>
      <c r="AC85" s="12"/>
      <c r="AD85" s="15"/>
    </row>
    <row r="86" ht="12.0" customHeight="1">
      <c r="A86" s="12"/>
      <c r="B86" s="230"/>
      <c r="C86" s="230"/>
      <c r="D86" s="231"/>
      <c r="E86" s="231"/>
      <c r="F86" s="231"/>
      <c r="G86" s="231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1"/>
      <c r="W86" s="232"/>
      <c r="X86" s="14"/>
      <c r="Y86" s="14"/>
      <c r="Z86" s="12"/>
      <c r="AA86" s="12"/>
      <c r="AB86" s="12"/>
      <c r="AC86" s="12"/>
      <c r="AD86" s="15"/>
    </row>
    <row r="87" ht="12.0" customHeight="1">
      <c r="A87" s="12"/>
      <c r="B87" s="230"/>
      <c r="C87" s="233"/>
      <c r="D87" s="137" t="s">
        <v>1</v>
      </c>
      <c r="E87" s="138" t="s">
        <v>2</v>
      </c>
      <c r="F87" s="234" t="s">
        <v>74</v>
      </c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4"/>
      <c r="V87" s="96" t="s">
        <v>4</v>
      </c>
      <c r="W87" s="235"/>
      <c r="X87" s="14"/>
      <c r="Y87" s="14"/>
      <c r="Z87" s="12"/>
      <c r="AA87" s="12"/>
      <c r="AB87" s="12"/>
      <c r="AC87" s="12"/>
      <c r="AD87" s="15"/>
    </row>
    <row r="88" ht="48.75" customHeight="1">
      <c r="A88" s="12"/>
      <c r="B88" s="230"/>
      <c r="C88" s="28"/>
      <c r="D88" s="28"/>
      <c r="E88" s="28"/>
      <c r="F88" s="29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27"/>
      <c r="V88" s="98"/>
      <c r="W88" s="236"/>
      <c r="X88" s="14"/>
      <c r="Y88" s="14"/>
      <c r="Z88" s="12"/>
      <c r="AA88" s="12"/>
      <c r="AB88" s="12"/>
      <c r="AC88" s="12"/>
      <c r="AD88" s="15"/>
    </row>
    <row r="89" ht="12.0" customHeight="1">
      <c r="A89" s="12"/>
      <c r="B89" s="230"/>
      <c r="C89" s="142"/>
      <c r="D89" s="39"/>
      <c r="E89" s="40"/>
      <c r="F89" s="36" t="s">
        <v>5</v>
      </c>
      <c r="G89" s="30"/>
      <c r="H89" s="30"/>
      <c r="I89" s="30"/>
      <c r="J89" s="30"/>
      <c r="K89" s="30"/>
      <c r="L89" s="30"/>
      <c r="M89" s="30"/>
      <c r="N89" s="30"/>
      <c r="O89" s="27"/>
      <c r="P89" s="37"/>
      <c r="Q89" s="38" t="s">
        <v>6</v>
      </c>
      <c r="R89" s="30"/>
      <c r="S89" s="30"/>
      <c r="T89" s="30"/>
      <c r="U89" s="27"/>
      <c r="V89" s="98"/>
      <c r="W89" s="236"/>
      <c r="X89" s="14"/>
      <c r="Y89" s="14"/>
      <c r="Z89" s="12"/>
      <c r="AA89" s="12"/>
      <c r="AB89" s="12"/>
      <c r="AC89" s="12"/>
      <c r="AD89" s="15"/>
    </row>
    <row r="90" ht="12.0" customHeight="1">
      <c r="A90" s="12"/>
      <c r="B90" s="230"/>
      <c r="C90" s="142"/>
      <c r="D90" s="39" t="s">
        <v>7</v>
      </c>
      <c r="E90" s="40" t="s">
        <v>8</v>
      </c>
      <c r="F90" s="41" t="s">
        <v>9</v>
      </c>
      <c r="G90" s="42" t="s">
        <v>10</v>
      </c>
      <c r="H90" s="42" t="s">
        <v>11</v>
      </c>
      <c r="I90" s="42" t="s">
        <v>12</v>
      </c>
      <c r="J90" s="42" t="s">
        <v>13</v>
      </c>
      <c r="K90" s="42" t="s">
        <v>14</v>
      </c>
      <c r="L90" s="42" t="s">
        <v>15</v>
      </c>
      <c r="M90" s="42" t="s">
        <v>16</v>
      </c>
      <c r="N90" s="42" t="s">
        <v>17</v>
      </c>
      <c r="O90" s="43" t="s">
        <v>18</v>
      </c>
      <c r="P90" s="37"/>
      <c r="Q90" s="44" t="s">
        <v>9</v>
      </c>
      <c r="R90" s="42" t="s">
        <v>10</v>
      </c>
      <c r="S90" s="42" t="s">
        <v>11</v>
      </c>
      <c r="T90" s="42" t="s">
        <v>12</v>
      </c>
      <c r="U90" s="42" t="s">
        <v>13</v>
      </c>
      <c r="V90" s="29"/>
      <c r="W90" s="236"/>
      <c r="X90" s="14"/>
      <c r="Y90" s="14"/>
      <c r="Z90" s="12"/>
      <c r="AA90" s="12"/>
      <c r="AB90" s="12"/>
      <c r="AC90" s="12"/>
      <c r="AD90" s="15"/>
    </row>
    <row r="91" ht="12.0" customHeight="1">
      <c r="A91" s="221"/>
      <c r="B91" s="237"/>
      <c r="C91" s="238" t="s">
        <v>75</v>
      </c>
      <c r="D91" s="239">
        <v>1078.0</v>
      </c>
      <c r="E91" s="240">
        <v>1027.0</v>
      </c>
      <c r="F91" s="241">
        <v>469.0</v>
      </c>
      <c r="G91" s="242">
        <v>434.0</v>
      </c>
      <c r="H91" s="242">
        <v>420.0</v>
      </c>
      <c r="I91" s="242">
        <v>422.0</v>
      </c>
      <c r="J91" s="242">
        <v>412.0</v>
      </c>
      <c r="K91" s="242">
        <v>421.0</v>
      </c>
      <c r="L91" s="242">
        <v>427.0</v>
      </c>
      <c r="M91" s="242">
        <v>425.0</v>
      </c>
      <c r="N91" s="242">
        <v>431.0</v>
      </c>
      <c r="O91" s="243">
        <v>436.0</v>
      </c>
      <c r="P91" s="244"/>
      <c r="Q91" s="245">
        <f t="shared" ref="Q91:U91" si="58">SUM(F91/$E91)</f>
        <v>0.4566699124</v>
      </c>
      <c r="R91" s="246">
        <f t="shared" si="58"/>
        <v>0.4225900682</v>
      </c>
      <c r="S91" s="246">
        <f t="shared" si="58"/>
        <v>0.4089581305</v>
      </c>
      <c r="T91" s="246">
        <f t="shared" si="58"/>
        <v>0.4109055501</v>
      </c>
      <c r="U91" s="247">
        <f t="shared" si="58"/>
        <v>0.4011684518</v>
      </c>
      <c r="V91" s="248">
        <f t="shared" ref="V91:V102" si="60">AVeraGe(Q91:U91)</f>
        <v>0.4200584226</v>
      </c>
      <c r="W91" s="236"/>
      <c r="X91" s="224"/>
      <c r="Y91" s="224"/>
      <c r="Z91" s="221"/>
      <c r="AA91" s="221"/>
      <c r="AB91" s="221"/>
      <c r="AC91" s="221"/>
      <c r="AD91" s="225"/>
    </row>
    <row r="92" ht="12.0" customHeight="1">
      <c r="A92" s="12"/>
      <c r="B92" s="230"/>
      <c r="C92" s="249" t="s">
        <v>76</v>
      </c>
      <c r="D92" s="250">
        <v>1000.0</v>
      </c>
      <c r="E92" s="63">
        <v>956.0</v>
      </c>
      <c r="F92" s="56">
        <v>641.0</v>
      </c>
      <c r="G92" s="250">
        <v>602.0</v>
      </c>
      <c r="H92" s="250">
        <v>610.0</v>
      </c>
      <c r="I92" s="250">
        <v>597.0</v>
      </c>
      <c r="J92" s="250">
        <v>602.0</v>
      </c>
      <c r="K92" s="250">
        <v>562.0</v>
      </c>
      <c r="L92" s="250">
        <v>570.0</v>
      </c>
      <c r="M92" s="250">
        <v>577.0</v>
      </c>
      <c r="N92" s="250">
        <v>585.0</v>
      </c>
      <c r="O92" s="251">
        <v>593.0</v>
      </c>
      <c r="P92" s="158"/>
      <c r="Q92" s="252">
        <f t="shared" ref="Q92:U92" si="59">SUM(F92/$E92)</f>
        <v>0.6705020921</v>
      </c>
      <c r="R92" s="66">
        <f t="shared" si="59"/>
        <v>0.629707113</v>
      </c>
      <c r="S92" s="66">
        <f t="shared" si="59"/>
        <v>0.6380753138</v>
      </c>
      <c r="T92" s="66">
        <f t="shared" si="59"/>
        <v>0.6244769874</v>
      </c>
      <c r="U92" s="253">
        <f t="shared" si="59"/>
        <v>0.629707113</v>
      </c>
      <c r="V92" s="254">
        <f t="shared" si="60"/>
        <v>0.6384937238</v>
      </c>
      <c r="W92" s="236"/>
      <c r="X92" s="14"/>
      <c r="Y92" s="14"/>
      <c r="Z92" s="12"/>
      <c r="AA92" s="12"/>
      <c r="AB92" s="12"/>
      <c r="AC92" s="12"/>
      <c r="AD92" s="15"/>
    </row>
    <row r="93" ht="12.0" customHeight="1">
      <c r="A93" s="12"/>
      <c r="B93" s="230"/>
      <c r="C93" s="255" t="s">
        <v>77</v>
      </c>
      <c r="D93" s="256">
        <v>3780.0</v>
      </c>
      <c r="E93" s="47">
        <v>3626.0</v>
      </c>
      <c r="F93" s="56">
        <v>2635.0</v>
      </c>
      <c r="G93" s="257">
        <v>2479.0</v>
      </c>
      <c r="H93" s="257">
        <v>2461.0</v>
      </c>
      <c r="I93" s="257">
        <v>2433.0</v>
      </c>
      <c r="J93" s="257">
        <v>2440.0</v>
      </c>
      <c r="K93" s="257">
        <v>2377.0</v>
      </c>
      <c r="L93" s="257">
        <v>2369.0</v>
      </c>
      <c r="M93" s="257">
        <v>2356.0</v>
      </c>
      <c r="N93" s="257">
        <v>2344.0</v>
      </c>
      <c r="O93" s="258">
        <v>2281.0</v>
      </c>
      <c r="P93" s="164"/>
      <c r="Q93" s="259">
        <f t="shared" ref="Q93:U93" si="61">SUM(F93/$E93)</f>
        <v>0.7266960838</v>
      </c>
      <c r="R93" s="260">
        <f t="shared" si="61"/>
        <v>0.6836734694</v>
      </c>
      <c r="S93" s="260">
        <f t="shared" si="61"/>
        <v>0.6787093216</v>
      </c>
      <c r="T93" s="260">
        <f t="shared" si="61"/>
        <v>0.6709873138</v>
      </c>
      <c r="U93" s="261">
        <f t="shared" si="61"/>
        <v>0.6729178158</v>
      </c>
      <c r="V93" s="254">
        <f t="shared" si="60"/>
        <v>0.6865968009</v>
      </c>
      <c r="W93" s="236"/>
      <c r="X93" s="14"/>
      <c r="Y93" s="14"/>
      <c r="Z93" s="12"/>
      <c r="AA93" s="12"/>
      <c r="AB93" s="12"/>
      <c r="AC93" s="12"/>
      <c r="AD93" s="15"/>
    </row>
    <row r="94" ht="12.0" customHeight="1">
      <c r="A94" s="12"/>
      <c r="B94" s="230"/>
      <c r="C94" s="249" t="s">
        <v>78</v>
      </c>
      <c r="D94" s="250">
        <v>1150.0</v>
      </c>
      <c r="E94" s="63">
        <v>1106.0</v>
      </c>
      <c r="F94" s="56">
        <v>825.0</v>
      </c>
      <c r="G94" s="250">
        <v>801.0</v>
      </c>
      <c r="H94" s="250">
        <v>783.0</v>
      </c>
      <c r="I94" s="250">
        <v>764.0</v>
      </c>
      <c r="J94" s="250">
        <v>746.0</v>
      </c>
      <c r="K94" s="250">
        <v>727.0</v>
      </c>
      <c r="L94" s="250">
        <v>705.0</v>
      </c>
      <c r="M94" s="250">
        <v>702.0</v>
      </c>
      <c r="N94" s="250">
        <v>692.0</v>
      </c>
      <c r="O94" s="251">
        <v>689.0</v>
      </c>
      <c r="P94" s="158"/>
      <c r="Q94" s="252">
        <f t="shared" ref="Q94:U94" si="62">SUM(F94/$E94)</f>
        <v>0.7459312839</v>
      </c>
      <c r="R94" s="66">
        <f t="shared" si="62"/>
        <v>0.7242314647</v>
      </c>
      <c r="S94" s="66">
        <f t="shared" si="62"/>
        <v>0.7079566004</v>
      </c>
      <c r="T94" s="66">
        <f t="shared" si="62"/>
        <v>0.6907775769</v>
      </c>
      <c r="U94" s="253">
        <f t="shared" si="62"/>
        <v>0.6745027125</v>
      </c>
      <c r="V94" s="254">
        <f t="shared" si="60"/>
        <v>0.7086799277</v>
      </c>
      <c r="W94" s="236"/>
      <c r="X94" s="14"/>
      <c r="Y94" s="14"/>
      <c r="Z94" s="12"/>
      <c r="AA94" s="12"/>
      <c r="AB94" s="12"/>
      <c r="AC94" s="12"/>
      <c r="AD94" s="15"/>
    </row>
    <row r="95" ht="12.0" customHeight="1">
      <c r="A95" s="12"/>
      <c r="B95" s="230"/>
      <c r="C95" s="249" t="s">
        <v>79</v>
      </c>
      <c r="D95" s="250">
        <v>1400.0</v>
      </c>
      <c r="E95" s="63">
        <v>1268.0</v>
      </c>
      <c r="F95" s="48">
        <v>923.0</v>
      </c>
      <c r="G95" s="262">
        <v>885.0</v>
      </c>
      <c r="H95" s="262">
        <v>881.0</v>
      </c>
      <c r="I95" s="262">
        <v>903.0</v>
      </c>
      <c r="J95" s="262">
        <v>909.0</v>
      </c>
      <c r="K95" s="262">
        <v>906.0</v>
      </c>
      <c r="L95" s="262">
        <v>880.0</v>
      </c>
      <c r="M95" s="262">
        <v>880.0</v>
      </c>
      <c r="N95" s="262">
        <v>868.0</v>
      </c>
      <c r="O95" s="263">
        <v>875.0</v>
      </c>
      <c r="P95" s="158"/>
      <c r="Q95" s="252">
        <f t="shared" ref="Q95:U95" si="63">SUM(F95/$E95)</f>
        <v>0.7279179811</v>
      </c>
      <c r="R95" s="66">
        <f t="shared" si="63"/>
        <v>0.6979495268</v>
      </c>
      <c r="S95" s="66">
        <f t="shared" si="63"/>
        <v>0.6947949527</v>
      </c>
      <c r="T95" s="66">
        <f t="shared" si="63"/>
        <v>0.7121451104</v>
      </c>
      <c r="U95" s="253">
        <f t="shared" si="63"/>
        <v>0.7168769716</v>
      </c>
      <c r="V95" s="254">
        <f t="shared" si="60"/>
        <v>0.7099369085</v>
      </c>
      <c r="W95" s="236"/>
      <c r="X95" s="14"/>
      <c r="Y95" s="14"/>
      <c r="Z95" s="12"/>
      <c r="AA95" s="12"/>
      <c r="AB95" s="12"/>
      <c r="AC95" s="12"/>
      <c r="AD95" s="15"/>
    </row>
    <row r="96" ht="12.0" customHeight="1">
      <c r="A96" s="12"/>
      <c r="B96" s="230"/>
      <c r="C96" s="264" t="s">
        <v>80</v>
      </c>
      <c r="D96" s="265">
        <v>1012.0</v>
      </c>
      <c r="E96" s="47">
        <v>946.0</v>
      </c>
      <c r="F96" s="48">
        <v>716.0</v>
      </c>
      <c r="G96" s="49">
        <v>685.0</v>
      </c>
      <c r="H96" s="49">
        <v>672.0</v>
      </c>
      <c r="I96" s="49">
        <v>660.0</v>
      </c>
      <c r="J96" s="49">
        <v>648.0</v>
      </c>
      <c r="K96" s="49">
        <v>640.0</v>
      </c>
      <c r="L96" s="49">
        <v>634.0</v>
      </c>
      <c r="M96" s="49">
        <v>633.0</v>
      </c>
      <c r="N96" s="49">
        <v>628.0</v>
      </c>
      <c r="O96" s="266">
        <v>621.0</v>
      </c>
      <c r="P96" s="147"/>
      <c r="Q96" s="267">
        <f t="shared" ref="Q96:U96" si="64">SUM(F96/$E96)</f>
        <v>0.7568710359</v>
      </c>
      <c r="R96" s="51">
        <f t="shared" si="64"/>
        <v>0.7241014799</v>
      </c>
      <c r="S96" s="51">
        <f t="shared" si="64"/>
        <v>0.710359408</v>
      </c>
      <c r="T96" s="51">
        <f t="shared" si="64"/>
        <v>0.6976744186</v>
      </c>
      <c r="U96" s="52">
        <f t="shared" si="64"/>
        <v>0.6849894292</v>
      </c>
      <c r="V96" s="254">
        <f t="shared" si="60"/>
        <v>0.7147991543</v>
      </c>
      <c r="W96" s="236"/>
      <c r="X96" s="14"/>
      <c r="Y96" s="14"/>
      <c r="Z96" s="12"/>
      <c r="AA96" s="12"/>
      <c r="AB96" s="12"/>
      <c r="AC96" s="12"/>
      <c r="AD96" s="15"/>
    </row>
    <row r="97" ht="12.0" customHeight="1">
      <c r="A97" s="12"/>
      <c r="B97" s="230"/>
      <c r="C97" s="264" t="s">
        <v>81</v>
      </c>
      <c r="D97" s="265">
        <v>990.0</v>
      </c>
      <c r="E97" s="69">
        <v>770.0</v>
      </c>
      <c r="F97" s="48">
        <v>573.0</v>
      </c>
      <c r="G97" s="49">
        <v>593.3241182703616</v>
      </c>
      <c r="H97" s="49">
        <v>576.64</v>
      </c>
      <c r="I97" s="49">
        <v>563.7161354263305</v>
      </c>
      <c r="J97" s="49">
        <v>568.7812865853277</v>
      </c>
      <c r="K97" s="49">
        <v>552.5229634442271</v>
      </c>
      <c r="L97" s="49">
        <v>545.0933772608191</v>
      </c>
      <c r="M97" s="49">
        <v>536.0662096002704</v>
      </c>
      <c r="N97" s="49">
        <v>531.0419470070851</v>
      </c>
      <c r="O97" s="266">
        <v>527.0689825848578</v>
      </c>
      <c r="P97" s="147"/>
      <c r="Q97" s="267">
        <f t="shared" ref="Q97:U97" si="65">SUM(F97/$E97)</f>
        <v>0.7441558442</v>
      </c>
      <c r="R97" s="51">
        <f t="shared" si="65"/>
        <v>0.7705508029</v>
      </c>
      <c r="S97" s="51">
        <f t="shared" si="65"/>
        <v>0.7488831169</v>
      </c>
      <c r="T97" s="51">
        <f t="shared" si="65"/>
        <v>0.7320988772</v>
      </c>
      <c r="U97" s="52">
        <f t="shared" si="65"/>
        <v>0.7386769956</v>
      </c>
      <c r="V97" s="254">
        <f t="shared" si="60"/>
        <v>0.7468731273</v>
      </c>
      <c r="W97" s="268"/>
      <c r="X97" s="14"/>
      <c r="Y97" s="14"/>
      <c r="Z97" s="12"/>
      <c r="AA97" s="12"/>
      <c r="AB97" s="12"/>
      <c r="AC97" s="12"/>
      <c r="AD97" s="15"/>
    </row>
    <row r="98" ht="12.0" customHeight="1">
      <c r="A98" s="12"/>
      <c r="B98" s="230"/>
      <c r="C98" s="269" t="s">
        <v>82</v>
      </c>
      <c r="D98" s="270">
        <v>594.0</v>
      </c>
      <c r="E98" s="69">
        <v>440.0</v>
      </c>
      <c r="F98" s="271">
        <v>349.0</v>
      </c>
      <c r="G98" s="270">
        <v>361.0</v>
      </c>
      <c r="H98" s="270">
        <v>357.0</v>
      </c>
      <c r="I98" s="270">
        <v>356.0</v>
      </c>
      <c r="J98" s="270">
        <v>346.0</v>
      </c>
      <c r="K98" s="270">
        <v>358.0</v>
      </c>
      <c r="L98" s="270">
        <v>364.0</v>
      </c>
      <c r="M98" s="270">
        <v>363.0</v>
      </c>
      <c r="N98" s="270">
        <v>367.0</v>
      </c>
      <c r="O98" s="272">
        <v>364.0</v>
      </c>
      <c r="P98" s="169"/>
      <c r="Q98" s="273">
        <f t="shared" ref="Q98:U98" si="66">SUM(F98/$E98)</f>
        <v>0.7931818182</v>
      </c>
      <c r="R98" s="72">
        <f t="shared" si="66"/>
        <v>0.8204545455</v>
      </c>
      <c r="S98" s="72">
        <f t="shared" si="66"/>
        <v>0.8113636364</v>
      </c>
      <c r="T98" s="72">
        <f t="shared" si="66"/>
        <v>0.8090909091</v>
      </c>
      <c r="U98" s="274">
        <f t="shared" si="66"/>
        <v>0.7863636364</v>
      </c>
      <c r="V98" s="275">
        <f t="shared" si="60"/>
        <v>0.8040909091</v>
      </c>
      <c r="W98" s="268"/>
      <c r="X98" s="14"/>
      <c r="Y98" s="14"/>
      <c r="Z98" s="12"/>
      <c r="AA98" s="12"/>
      <c r="AB98" s="12"/>
      <c r="AC98" s="12"/>
      <c r="AD98" s="15"/>
    </row>
    <row r="99" ht="12.0" customHeight="1">
      <c r="A99" s="12"/>
      <c r="B99" s="230"/>
      <c r="C99" s="269" t="s">
        <v>83</v>
      </c>
      <c r="D99" s="270">
        <v>880.0</v>
      </c>
      <c r="E99" s="69">
        <v>660.0</v>
      </c>
      <c r="F99" s="75">
        <v>572.0</v>
      </c>
      <c r="G99" s="76">
        <v>557.9731012658228</v>
      </c>
      <c r="H99" s="76">
        <v>549.171875</v>
      </c>
      <c r="I99" s="76">
        <v>528.6967464398734</v>
      </c>
      <c r="J99" s="76">
        <v>533.8935546875</v>
      </c>
      <c r="K99" s="76">
        <v>532.0000339942642</v>
      </c>
      <c r="L99" s="76">
        <v>534.9861272498022</v>
      </c>
      <c r="M99" s="76">
        <v>536.9101819388475</v>
      </c>
      <c r="N99" s="76">
        <v>540.949967830996</v>
      </c>
      <c r="O99" s="276">
        <v>546.9527602980409</v>
      </c>
      <c r="P99" s="169"/>
      <c r="Q99" s="273">
        <f t="shared" ref="Q99:U99" si="67">SUM(F99/$E99)</f>
        <v>0.8666666667</v>
      </c>
      <c r="R99" s="72">
        <f t="shared" si="67"/>
        <v>0.8454137898</v>
      </c>
      <c r="S99" s="72">
        <f t="shared" si="67"/>
        <v>0.8320785985</v>
      </c>
      <c r="T99" s="72">
        <f t="shared" si="67"/>
        <v>0.8010556764</v>
      </c>
      <c r="U99" s="274">
        <f t="shared" si="67"/>
        <v>0.8089296283</v>
      </c>
      <c r="V99" s="275">
        <f t="shared" si="60"/>
        <v>0.8308288719</v>
      </c>
      <c r="W99" s="268"/>
      <c r="X99" s="14"/>
      <c r="Y99" s="14"/>
      <c r="Z99" s="12"/>
      <c r="AA99" s="12"/>
      <c r="AB99" s="12"/>
      <c r="AC99" s="12"/>
      <c r="AD99" s="15"/>
    </row>
    <row r="100" ht="12.0" customHeight="1">
      <c r="A100" s="12"/>
      <c r="B100" s="230"/>
      <c r="C100" s="269" t="s">
        <v>84</v>
      </c>
      <c r="D100" s="270">
        <v>968.0</v>
      </c>
      <c r="E100" s="69">
        <v>638.0</v>
      </c>
      <c r="F100" s="271">
        <v>564.0</v>
      </c>
      <c r="G100" s="270">
        <v>590.3199999999999</v>
      </c>
      <c r="H100" s="270">
        <v>583.5011445783132</v>
      </c>
      <c r="I100" s="270">
        <v>589.9534271702194</v>
      </c>
      <c r="J100" s="270">
        <v>588.8718938253012</v>
      </c>
      <c r="K100" s="270">
        <v>580.6648672816265</v>
      </c>
      <c r="L100" s="270">
        <v>573.8990050224938</v>
      </c>
      <c r="M100" s="270">
        <v>570.0914261885282</v>
      </c>
      <c r="N100" s="270">
        <v>566.2395226422894</v>
      </c>
      <c r="O100" s="272">
        <v>557.6514364412842</v>
      </c>
      <c r="P100" s="169"/>
      <c r="Q100" s="273">
        <f t="shared" ref="Q100:U100" si="68">SUM(F100/$E100)</f>
        <v>0.8840125392</v>
      </c>
      <c r="R100" s="72">
        <f t="shared" si="68"/>
        <v>0.9252664577</v>
      </c>
      <c r="S100" s="72">
        <f t="shared" si="68"/>
        <v>0.9145785965</v>
      </c>
      <c r="T100" s="72">
        <f t="shared" si="68"/>
        <v>0.9246918921</v>
      </c>
      <c r="U100" s="274">
        <f t="shared" si="68"/>
        <v>0.9229966988</v>
      </c>
      <c r="V100" s="275">
        <f t="shared" si="60"/>
        <v>0.9143092369</v>
      </c>
      <c r="W100" s="268"/>
      <c r="X100" s="14"/>
      <c r="Y100" s="14"/>
      <c r="Z100" s="12"/>
      <c r="AA100" s="12"/>
      <c r="AB100" s="12"/>
      <c r="AC100" s="12"/>
      <c r="AD100" s="15"/>
    </row>
    <row r="101" ht="12.0" customHeight="1">
      <c r="A101" s="12"/>
      <c r="B101" s="230"/>
      <c r="C101" s="269" t="s">
        <v>85</v>
      </c>
      <c r="D101" s="270">
        <v>748.0</v>
      </c>
      <c r="E101" s="69">
        <v>726.0</v>
      </c>
      <c r="F101" s="75">
        <v>673.0</v>
      </c>
      <c r="G101" s="76">
        <v>694.0</v>
      </c>
      <c r="H101" s="76">
        <v>695.0</v>
      </c>
      <c r="I101" s="76">
        <v>691.0</v>
      </c>
      <c r="J101" s="76">
        <v>689.0</v>
      </c>
      <c r="K101" s="76">
        <v>683.0</v>
      </c>
      <c r="L101" s="76">
        <v>702.0</v>
      </c>
      <c r="M101" s="76">
        <v>723.0</v>
      </c>
      <c r="N101" s="76">
        <v>747.0</v>
      </c>
      <c r="O101" s="276">
        <v>767.0</v>
      </c>
      <c r="P101" s="277"/>
      <c r="Q101" s="273">
        <f t="shared" ref="Q101:U101" si="69">SUM(F101/$E101)</f>
        <v>0.9269972452</v>
      </c>
      <c r="R101" s="72">
        <f t="shared" si="69"/>
        <v>0.955922865</v>
      </c>
      <c r="S101" s="72">
        <f t="shared" si="69"/>
        <v>0.9573002755</v>
      </c>
      <c r="T101" s="72">
        <f t="shared" si="69"/>
        <v>0.9517906336</v>
      </c>
      <c r="U101" s="274">
        <f t="shared" si="69"/>
        <v>0.9490358127</v>
      </c>
      <c r="V101" s="275">
        <f t="shared" si="60"/>
        <v>0.9482093664</v>
      </c>
      <c r="W101" s="268"/>
      <c r="X101" s="14"/>
      <c r="Y101" s="14"/>
      <c r="Z101" s="12"/>
      <c r="AA101" s="12"/>
      <c r="AB101" s="12"/>
      <c r="AC101" s="12"/>
      <c r="AD101" s="15"/>
    </row>
    <row r="102" ht="12.0" customHeight="1">
      <c r="A102" s="221"/>
      <c r="B102" s="237"/>
      <c r="C102" s="278" t="s">
        <v>86</v>
      </c>
      <c r="D102" s="279">
        <v>783.0</v>
      </c>
      <c r="E102" s="280">
        <v>783.0</v>
      </c>
      <c r="F102" s="281">
        <v>811.0</v>
      </c>
      <c r="G102" s="282">
        <v>832.0</v>
      </c>
      <c r="H102" s="282">
        <v>830.0</v>
      </c>
      <c r="I102" s="282">
        <v>806.0</v>
      </c>
      <c r="J102" s="282">
        <v>769.0</v>
      </c>
      <c r="K102" s="282">
        <v>821.0</v>
      </c>
      <c r="L102" s="282">
        <v>792.0</v>
      </c>
      <c r="M102" s="282">
        <v>759.0</v>
      </c>
      <c r="N102" s="282">
        <v>757.0</v>
      </c>
      <c r="O102" s="283">
        <v>750.0</v>
      </c>
      <c r="P102" s="284"/>
      <c r="Q102" s="285">
        <f t="shared" ref="Q102:U102" si="70">SUM(F102/$E102)</f>
        <v>1.035759898</v>
      </c>
      <c r="R102" s="285">
        <f t="shared" si="70"/>
        <v>1.062579821</v>
      </c>
      <c r="S102" s="285">
        <f t="shared" si="70"/>
        <v>1.060025543</v>
      </c>
      <c r="T102" s="285">
        <f t="shared" si="70"/>
        <v>1.029374202</v>
      </c>
      <c r="U102" s="286">
        <f t="shared" si="70"/>
        <v>0.9821200511</v>
      </c>
      <c r="V102" s="275">
        <f t="shared" si="60"/>
        <v>1.033971903</v>
      </c>
      <c r="W102" s="287"/>
      <c r="X102" s="224"/>
      <c r="Y102" s="224"/>
      <c r="Z102" s="221"/>
      <c r="AA102" s="221"/>
      <c r="AB102" s="221"/>
      <c r="AC102" s="221"/>
      <c r="AD102" s="225"/>
    </row>
    <row r="103" ht="12.0" customHeight="1">
      <c r="A103" s="12"/>
      <c r="B103" s="288"/>
      <c r="C103" s="288"/>
      <c r="D103" s="289">
        <v>13305.0</v>
      </c>
      <c r="E103" s="290"/>
      <c r="F103" s="290"/>
      <c r="G103" s="289">
        <v>9081.0</v>
      </c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90"/>
      <c r="W103" s="235"/>
      <c r="X103" s="14"/>
      <c r="Y103" s="14"/>
      <c r="Z103" s="12"/>
      <c r="AA103" s="12"/>
      <c r="AB103" s="12"/>
      <c r="AC103" s="12"/>
      <c r="AD103" s="15"/>
    </row>
    <row r="104" ht="12.0" customHeight="1">
      <c r="A104" s="12"/>
      <c r="B104" s="12"/>
      <c r="C104" s="12"/>
      <c r="D104" s="13"/>
      <c r="E104" s="13"/>
      <c r="F104" s="13"/>
      <c r="G104" s="13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3"/>
      <c r="W104" s="14"/>
      <c r="X104" s="14"/>
      <c r="Y104" s="14"/>
      <c r="Z104" s="12"/>
      <c r="AA104" s="12"/>
      <c r="AB104" s="12"/>
      <c r="AC104" s="12"/>
      <c r="AD104" s="15"/>
    </row>
    <row r="105" ht="12.0" customHeight="1">
      <c r="A105" s="12"/>
      <c r="B105" s="12"/>
      <c r="C105" s="12"/>
      <c r="D105" s="13"/>
      <c r="E105" s="13"/>
      <c r="F105" s="13"/>
      <c r="G105" s="13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3"/>
      <c r="W105" s="14"/>
      <c r="X105" s="14"/>
      <c r="Y105" s="14"/>
      <c r="Z105" s="12"/>
      <c r="AA105" s="12"/>
      <c r="AB105" s="12"/>
      <c r="AC105" s="12"/>
      <c r="AD105" s="15"/>
    </row>
    <row r="106" ht="12.0" customHeight="1">
      <c r="A106" s="12"/>
      <c r="B106" s="12"/>
      <c r="C106" s="12"/>
      <c r="D106" s="13"/>
      <c r="E106" s="13"/>
      <c r="F106" s="13"/>
      <c r="G106" s="13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3"/>
      <c r="W106" s="14"/>
      <c r="X106" s="14"/>
      <c r="Y106" s="14"/>
      <c r="Z106" s="12"/>
      <c r="AA106" s="12"/>
      <c r="AB106" s="12"/>
      <c r="AC106" s="12"/>
      <c r="AD106" s="15"/>
    </row>
    <row r="107" ht="12.0" customHeight="1">
      <c r="A107" s="12"/>
      <c r="B107" s="12"/>
      <c r="C107" s="12"/>
      <c r="D107" s="13"/>
      <c r="E107" s="13"/>
      <c r="F107" s="13"/>
      <c r="G107" s="13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3"/>
      <c r="W107" s="14"/>
      <c r="X107" s="14"/>
      <c r="Y107" s="14"/>
      <c r="Z107" s="12"/>
      <c r="AA107" s="12"/>
      <c r="AB107" s="12"/>
      <c r="AC107" s="12"/>
      <c r="AD107" s="15"/>
    </row>
    <row r="108" ht="12.0" customHeight="1">
      <c r="A108" s="12"/>
      <c r="B108" s="12"/>
      <c r="C108" s="12"/>
      <c r="D108" s="13"/>
      <c r="E108" s="13"/>
      <c r="F108" s="13"/>
      <c r="G108" s="13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3"/>
      <c r="W108" s="14"/>
      <c r="X108" s="14"/>
      <c r="Y108" s="14"/>
      <c r="Z108" s="12"/>
      <c r="AA108" s="12"/>
      <c r="AB108" s="12"/>
      <c r="AC108" s="12"/>
      <c r="AD108" s="15"/>
    </row>
    <row r="109" ht="12.0" customHeight="1">
      <c r="A109" s="12"/>
      <c r="B109" s="12"/>
      <c r="C109" s="12"/>
      <c r="D109" s="13"/>
      <c r="E109" s="13"/>
      <c r="F109" s="13"/>
      <c r="G109" s="13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3"/>
      <c r="W109" s="14"/>
      <c r="X109" s="14"/>
      <c r="Y109" s="14"/>
      <c r="Z109" s="12"/>
      <c r="AA109" s="12"/>
      <c r="AB109" s="12"/>
      <c r="AC109" s="12"/>
      <c r="AD109" s="15"/>
    </row>
    <row r="110" ht="12.0" customHeight="1">
      <c r="A110" s="12"/>
      <c r="B110" s="12"/>
      <c r="C110" s="12"/>
      <c r="D110" s="13"/>
      <c r="E110" s="13"/>
      <c r="F110" s="13"/>
      <c r="G110" s="13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3"/>
      <c r="W110" s="14"/>
      <c r="X110" s="14"/>
      <c r="Y110" s="14"/>
      <c r="Z110" s="12"/>
      <c r="AA110" s="12"/>
      <c r="AB110" s="12"/>
      <c r="AC110" s="12"/>
      <c r="AD110" s="15"/>
    </row>
    <row r="111" ht="12.0" customHeight="1">
      <c r="A111" s="12"/>
      <c r="B111" s="12"/>
      <c r="C111" s="12"/>
      <c r="D111" s="13"/>
      <c r="E111" s="13"/>
      <c r="F111" s="13"/>
      <c r="G111" s="13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3"/>
      <c r="W111" s="14"/>
      <c r="X111" s="14"/>
      <c r="Y111" s="14"/>
      <c r="Z111" s="12"/>
      <c r="AA111" s="12"/>
      <c r="AB111" s="12"/>
      <c r="AC111" s="12"/>
      <c r="AD111" s="15"/>
    </row>
    <row r="112" ht="12.0" customHeight="1">
      <c r="A112" s="12"/>
      <c r="B112" s="12"/>
      <c r="C112" s="12"/>
      <c r="D112" s="13"/>
      <c r="E112" s="13"/>
      <c r="F112" s="13"/>
      <c r="G112" s="13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3"/>
      <c r="W112" s="14"/>
      <c r="X112" s="14"/>
      <c r="Y112" s="14"/>
      <c r="Z112" s="12"/>
      <c r="AA112" s="12"/>
      <c r="AB112" s="12"/>
      <c r="AC112" s="12"/>
      <c r="AD112" s="15"/>
    </row>
    <row r="113" ht="12.0" customHeight="1">
      <c r="A113" s="12"/>
      <c r="B113" s="12"/>
      <c r="C113" s="12"/>
      <c r="D113" s="13"/>
      <c r="E113" s="13"/>
      <c r="F113" s="13"/>
      <c r="G113" s="13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3"/>
      <c r="W113" s="14"/>
      <c r="X113" s="14"/>
      <c r="Y113" s="14"/>
      <c r="Z113" s="12"/>
      <c r="AA113" s="12"/>
      <c r="AB113" s="12"/>
      <c r="AC113" s="12"/>
      <c r="AD113" s="15"/>
    </row>
    <row r="114" ht="12.0" customHeight="1">
      <c r="A114" s="12"/>
      <c r="B114" s="12"/>
      <c r="C114" s="12"/>
      <c r="D114" s="13"/>
      <c r="E114" s="13"/>
      <c r="F114" s="13"/>
      <c r="G114" s="13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3"/>
      <c r="W114" s="14"/>
      <c r="X114" s="14"/>
      <c r="Y114" s="14"/>
      <c r="Z114" s="12"/>
      <c r="AA114" s="12"/>
      <c r="AB114" s="12"/>
      <c r="AC114" s="12"/>
      <c r="AD114" s="15"/>
    </row>
    <row r="115" ht="12.0" customHeight="1">
      <c r="A115" s="12"/>
      <c r="B115" s="12"/>
      <c r="C115" s="12"/>
      <c r="D115" s="13"/>
      <c r="E115" s="13"/>
      <c r="F115" s="13"/>
      <c r="G115" s="13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3"/>
      <c r="W115" s="14"/>
      <c r="X115" s="14"/>
      <c r="Y115" s="14"/>
      <c r="Z115" s="12"/>
      <c r="AA115" s="12"/>
      <c r="AB115" s="12"/>
      <c r="AC115" s="12"/>
      <c r="AD115" s="15"/>
    </row>
    <row r="116" ht="12.0" customHeight="1">
      <c r="A116" s="12"/>
      <c r="B116" s="12"/>
      <c r="C116" s="12"/>
      <c r="D116" s="13"/>
      <c r="E116" s="13"/>
      <c r="F116" s="13"/>
      <c r="G116" s="13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3"/>
      <c r="W116" s="14"/>
      <c r="X116" s="14"/>
      <c r="Y116" s="14"/>
      <c r="Z116" s="12"/>
      <c r="AA116" s="12"/>
      <c r="AB116" s="12"/>
      <c r="AC116" s="12"/>
      <c r="AD116" s="15"/>
    </row>
    <row r="117" ht="12.0" customHeight="1">
      <c r="A117" s="12"/>
      <c r="B117" s="12"/>
      <c r="C117" s="12"/>
      <c r="D117" s="13"/>
      <c r="E117" s="13"/>
      <c r="F117" s="13"/>
      <c r="G117" s="13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3"/>
      <c r="W117" s="14"/>
      <c r="X117" s="14"/>
      <c r="Y117" s="14"/>
      <c r="Z117" s="12"/>
      <c r="AA117" s="12"/>
      <c r="AB117" s="12"/>
      <c r="AC117" s="12"/>
      <c r="AD117" s="15"/>
    </row>
    <row r="118" ht="12.0" customHeight="1">
      <c r="A118" s="12"/>
      <c r="B118" s="12"/>
      <c r="C118" s="12"/>
      <c r="D118" s="13"/>
      <c r="E118" s="13"/>
      <c r="F118" s="13"/>
      <c r="G118" s="13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3"/>
      <c r="W118" s="14"/>
      <c r="X118" s="14"/>
      <c r="Y118" s="14"/>
      <c r="Z118" s="12"/>
      <c r="AA118" s="12"/>
      <c r="AB118" s="12"/>
      <c r="AC118" s="12"/>
      <c r="AD118" s="15"/>
    </row>
    <row r="119" ht="12.0" customHeight="1">
      <c r="A119" s="12"/>
      <c r="B119" s="12"/>
      <c r="C119" s="12"/>
      <c r="D119" s="13"/>
      <c r="E119" s="13"/>
      <c r="F119" s="13"/>
      <c r="G119" s="13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3"/>
      <c r="W119" s="14"/>
      <c r="X119" s="14"/>
      <c r="Y119" s="14"/>
      <c r="Z119" s="12"/>
      <c r="AA119" s="12"/>
      <c r="AB119" s="12"/>
      <c r="AC119" s="12"/>
      <c r="AD119" s="15"/>
    </row>
    <row r="120" ht="12.0" customHeight="1">
      <c r="A120" s="12"/>
      <c r="B120" s="12"/>
      <c r="C120" s="12"/>
      <c r="D120" s="13"/>
      <c r="E120" s="13"/>
      <c r="F120" s="13"/>
      <c r="G120" s="13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3"/>
      <c r="W120" s="14"/>
      <c r="X120" s="14"/>
      <c r="Y120" s="14"/>
      <c r="Z120" s="12"/>
      <c r="AA120" s="12"/>
      <c r="AB120" s="12"/>
      <c r="AC120" s="12"/>
      <c r="AD120" s="15"/>
    </row>
    <row r="121" ht="12.0" customHeight="1">
      <c r="A121" s="12"/>
      <c r="B121" s="12"/>
      <c r="C121" s="12"/>
      <c r="D121" s="13"/>
      <c r="E121" s="13"/>
      <c r="F121" s="13"/>
      <c r="G121" s="13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3"/>
      <c r="W121" s="14"/>
      <c r="X121" s="14"/>
      <c r="Y121" s="14"/>
      <c r="Z121" s="12"/>
      <c r="AA121" s="12"/>
      <c r="AB121" s="12"/>
      <c r="AC121" s="12"/>
      <c r="AD121" s="15"/>
    </row>
    <row r="122" ht="12.0" customHeight="1">
      <c r="A122" s="12"/>
      <c r="B122" s="12"/>
      <c r="C122" s="12"/>
      <c r="D122" s="13"/>
      <c r="E122" s="13"/>
      <c r="F122" s="13"/>
      <c r="G122" s="13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3"/>
      <c r="W122" s="14"/>
      <c r="X122" s="14"/>
      <c r="Y122" s="14"/>
      <c r="Z122" s="12"/>
      <c r="AA122" s="12"/>
      <c r="AB122" s="12"/>
      <c r="AC122" s="12"/>
      <c r="AD122" s="15"/>
    </row>
    <row r="123" ht="12.0" customHeight="1">
      <c r="A123" s="12"/>
      <c r="B123" s="12"/>
      <c r="C123" s="12"/>
      <c r="D123" s="13"/>
      <c r="E123" s="13"/>
      <c r="F123" s="13"/>
      <c r="G123" s="13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3"/>
      <c r="W123" s="14"/>
      <c r="X123" s="14"/>
      <c r="Y123" s="14"/>
      <c r="Z123" s="12"/>
      <c r="AA123" s="12"/>
      <c r="AB123" s="12"/>
      <c r="AC123" s="12"/>
      <c r="AD123" s="15"/>
    </row>
    <row r="124" ht="12.0" customHeight="1">
      <c r="A124" s="12"/>
      <c r="B124" s="12"/>
      <c r="C124" s="12"/>
      <c r="D124" s="13"/>
      <c r="E124" s="13"/>
      <c r="F124" s="13"/>
      <c r="G124" s="13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3"/>
      <c r="W124" s="14"/>
      <c r="X124" s="14"/>
      <c r="Y124" s="14"/>
      <c r="Z124" s="12"/>
      <c r="AA124" s="12"/>
      <c r="AB124" s="12"/>
      <c r="AC124" s="12"/>
      <c r="AD124" s="15"/>
    </row>
    <row r="125" ht="12.0" customHeight="1">
      <c r="A125" s="12"/>
      <c r="B125" s="12"/>
      <c r="C125" s="12"/>
      <c r="D125" s="13"/>
      <c r="E125" s="13"/>
      <c r="F125" s="13"/>
      <c r="G125" s="13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3"/>
      <c r="W125" s="14"/>
      <c r="X125" s="14"/>
      <c r="Y125" s="14"/>
      <c r="Z125" s="12"/>
      <c r="AA125" s="12"/>
      <c r="AB125" s="12"/>
      <c r="AC125" s="12"/>
      <c r="AD125" s="15"/>
    </row>
    <row r="126" ht="12.0" customHeight="1">
      <c r="A126" s="12"/>
      <c r="B126" s="12"/>
      <c r="C126" s="12"/>
      <c r="D126" s="13"/>
      <c r="E126" s="13"/>
      <c r="F126" s="13"/>
      <c r="G126" s="13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3"/>
      <c r="W126" s="14"/>
      <c r="X126" s="14"/>
      <c r="Y126" s="14"/>
      <c r="Z126" s="12"/>
      <c r="AA126" s="12"/>
      <c r="AB126" s="12"/>
      <c r="AC126" s="12"/>
      <c r="AD126" s="15"/>
    </row>
    <row r="127" ht="12.0" customHeight="1">
      <c r="A127" s="12"/>
      <c r="B127" s="12"/>
      <c r="C127" s="12"/>
      <c r="D127" s="13"/>
      <c r="E127" s="13"/>
      <c r="F127" s="13"/>
      <c r="G127" s="13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3"/>
      <c r="W127" s="14"/>
      <c r="X127" s="14"/>
      <c r="Y127" s="14"/>
      <c r="Z127" s="12"/>
      <c r="AA127" s="12"/>
      <c r="AB127" s="12"/>
      <c r="AC127" s="12"/>
      <c r="AD127" s="15"/>
    </row>
    <row r="128" ht="12.0" customHeight="1">
      <c r="A128" s="12"/>
      <c r="B128" s="12"/>
      <c r="C128" s="12"/>
      <c r="D128" s="13"/>
      <c r="E128" s="13"/>
      <c r="F128" s="13"/>
      <c r="G128" s="13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3"/>
      <c r="W128" s="14"/>
      <c r="X128" s="14"/>
      <c r="Y128" s="14"/>
      <c r="Z128" s="12"/>
      <c r="AA128" s="12"/>
      <c r="AB128" s="12"/>
      <c r="AC128" s="12"/>
      <c r="AD128" s="15"/>
    </row>
    <row r="129" ht="12.0" customHeight="1">
      <c r="A129" s="12"/>
      <c r="B129" s="12"/>
      <c r="C129" s="12"/>
      <c r="D129" s="13"/>
      <c r="E129" s="13"/>
      <c r="F129" s="13"/>
      <c r="G129" s="13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3"/>
      <c r="W129" s="14"/>
      <c r="X129" s="14"/>
      <c r="Y129" s="14"/>
      <c r="Z129" s="12"/>
      <c r="AA129" s="12"/>
      <c r="AB129" s="12"/>
      <c r="AC129" s="12"/>
      <c r="AD129" s="15"/>
    </row>
    <row r="130" ht="12.0" customHeight="1">
      <c r="A130" s="12"/>
      <c r="B130" s="12"/>
      <c r="C130" s="12"/>
      <c r="D130" s="13"/>
      <c r="E130" s="13"/>
      <c r="F130" s="13"/>
      <c r="G130" s="13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3"/>
      <c r="W130" s="14"/>
      <c r="X130" s="14"/>
      <c r="Y130" s="14"/>
      <c r="Z130" s="12"/>
      <c r="AA130" s="12"/>
      <c r="AB130" s="12"/>
      <c r="AC130" s="12"/>
      <c r="AD130" s="15"/>
    </row>
    <row r="131" ht="12.0" customHeight="1">
      <c r="A131" s="12"/>
      <c r="B131" s="12"/>
      <c r="C131" s="12"/>
      <c r="D131" s="13"/>
      <c r="E131" s="13"/>
      <c r="F131" s="13"/>
      <c r="G131" s="13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3"/>
      <c r="W131" s="14"/>
      <c r="X131" s="14"/>
      <c r="Y131" s="14"/>
      <c r="Z131" s="12"/>
      <c r="AA131" s="12"/>
      <c r="AB131" s="12"/>
      <c r="AC131" s="12"/>
      <c r="AD131" s="15"/>
    </row>
    <row r="132" ht="12.0" customHeight="1">
      <c r="A132" s="12"/>
      <c r="B132" s="12"/>
      <c r="C132" s="12"/>
      <c r="D132" s="13"/>
      <c r="E132" s="13"/>
      <c r="F132" s="13"/>
      <c r="G132" s="13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3"/>
      <c r="W132" s="14"/>
      <c r="X132" s="14"/>
      <c r="Y132" s="14"/>
      <c r="Z132" s="12"/>
      <c r="AA132" s="12"/>
      <c r="AB132" s="12"/>
      <c r="AC132" s="12"/>
      <c r="AD132" s="15"/>
    </row>
    <row r="133" ht="12.0" customHeight="1">
      <c r="A133" s="12"/>
      <c r="B133" s="12"/>
      <c r="C133" s="12"/>
      <c r="D133" s="13"/>
      <c r="E133" s="13"/>
      <c r="F133" s="13"/>
      <c r="G133" s="13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3"/>
      <c r="W133" s="14"/>
      <c r="X133" s="14"/>
      <c r="Y133" s="14"/>
      <c r="Z133" s="12"/>
      <c r="AA133" s="12"/>
      <c r="AB133" s="12"/>
      <c r="AC133" s="12"/>
      <c r="AD133" s="15"/>
    </row>
    <row r="134" ht="12.0" customHeight="1">
      <c r="A134" s="12"/>
      <c r="B134" s="12"/>
      <c r="C134" s="12"/>
      <c r="D134" s="13"/>
      <c r="E134" s="13"/>
      <c r="F134" s="13"/>
      <c r="G134" s="13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3"/>
      <c r="W134" s="14"/>
      <c r="X134" s="14"/>
      <c r="Y134" s="14"/>
      <c r="Z134" s="12"/>
      <c r="AA134" s="12"/>
      <c r="AB134" s="12"/>
      <c r="AC134" s="12"/>
      <c r="AD134" s="15"/>
    </row>
    <row r="135" ht="12.0" customHeight="1">
      <c r="A135" s="12"/>
      <c r="B135" s="12"/>
      <c r="C135" s="12"/>
      <c r="D135" s="13"/>
      <c r="E135" s="13"/>
      <c r="F135" s="13"/>
      <c r="G135" s="13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3"/>
      <c r="W135" s="14"/>
      <c r="X135" s="14"/>
      <c r="Y135" s="14"/>
      <c r="Z135" s="12"/>
      <c r="AA135" s="12"/>
      <c r="AB135" s="12"/>
      <c r="AC135" s="12"/>
      <c r="AD135" s="15"/>
    </row>
    <row r="136" ht="12.0" customHeight="1">
      <c r="A136" s="12"/>
      <c r="B136" s="12"/>
      <c r="C136" s="12"/>
      <c r="D136" s="13"/>
      <c r="E136" s="13"/>
      <c r="F136" s="13"/>
      <c r="G136" s="13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3"/>
      <c r="W136" s="14"/>
      <c r="X136" s="14"/>
      <c r="Y136" s="14"/>
      <c r="Z136" s="12"/>
      <c r="AA136" s="12"/>
      <c r="AB136" s="12"/>
      <c r="AC136" s="12"/>
      <c r="AD136" s="15"/>
    </row>
    <row r="137" ht="12.0" customHeight="1">
      <c r="A137" s="12"/>
      <c r="B137" s="12"/>
      <c r="C137" s="12"/>
      <c r="D137" s="13"/>
      <c r="E137" s="13"/>
      <c r="F137" s="13"/>
      <c r="G137" s="13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3"/>
      <c r="W137" s="14"/>
      <c r="X137" s="14"/>
      <c r="Y137" s="14"/>
      <c r="Z137" s="12"/>
      <c r="AA137" s="12"/>
      <c r="AB137" s="12"/>
      <c r="AC137" s="12"/>
      <c r="AD137" s="15"/>
    </row>
    <row r="138" ht="12.0" customHeight="1">
      <c r="A138" s="12"/>
      <c r="B138" s="12"/>
      <c r="C138" s="12"/>
      <c r="D138" s="13"/>
      <c r="E138" s="13"/>
      <c r="F138" s="13"/>
      <c r="G138" s="13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3"/>
      <c r="W138" s="14"/>
      <c r="X138" s="14"/>
      <c r="Y138" s="14"/>
      <c r="Z138" s="12"/>
      <c r="AA138" s="12"/>
      <c r="AB138" s="12"/>
      <c r="AC138" s="12"/>
      <c r="AD138" s="15"/>
    </row>
    <row r="139" ht="12.0" customHeight="1">
      <c r="A139" s="12"/>
      <c r="B139" s="12"/>
      <c r="C139" s="12"/>
      <c r="D139" s="13"/>
      <c r="E139" s="13"/>
      <c r="F139" s="13"/>
      <c r="G139" s="13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3"/>
      <c r="W139" s="14"/>
      <c r="X139" s="14"/>
      <c r="Y139" s="14"/>
      <c r="Z139" s="12"/>
      <c r="AA139" s="12"/>
      <c r="AB139" s="12"/>
      <c r="AC139" s="12"/>
      <c r="AD139" s="15"/>
    </row>
    <row r="140" ht="12.0" customHeight="1">
      <c r="A140" s="12"/>
      <c r="B140" s="12"/>
      <c r="C140" s="12"/>
      <c r="D140" s="13"/>
      <c r="E140" s="13"/>
      <c r="F140" s="13"/>
      <c r="G140" s="13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3"/>
      <c r="W140" s="14"/>
      <c r="X140" s="14"/>
      <c r="Y140" s="14"/>
      <c r="Z140" s="12"/>
      <c r="AA140" s="12"/>
      <c r="AB140" s="12"/>
      <c r="AC140" s="12"/>
      <c r="AD140" s="15"/>
    </row>
    <row r="141" ht="12.0" customHeight="1">
      <c r="A141" s="12"/>
      <c r="B141" s="12"/>
      <c r="C141" s="12"/>
      <c r="D141" s="13"/>
      <c r="E141" s="13"/>
      <c r="F141" s="13"/>
      <c r="G141" s="13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3"/>
      <c r="W141" s="14"/>
      <c r="X141" s="14"/>
      <c r="Y141" s="14"/>
      <c r="Z141" s="12"/>
      <c r="AA141" s="12"/>
      <c r="AB141" s="12"/>
      <c r="AC141" s="12"/>
      <c r="AD141" s="15"/>
    </row>
    <row r="142" ht="12.0" customHeight="1">
      <c r="A142" s="12"/>
      <c r="B142" s="12"/>
      <c r="C142" s="12"/>
      <c r="D142" s="13"/>
      <c r="E142" s="13"/>
      <c r="F142" s="13"/>
      <c r="G142" s="13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3"/>
      <c r="W142" s="14"/>
      <c r="X142" s="14"/>
      <c r="Y142" s="14"/>
      <c r="Z142" s="12"/>
      <c r="AA142" s="12"/>
      <c r="AB142" s="12"/>
      <c r="AC142" s="12"/>
      <c r="AD142" s="15"/>
    </row>
    <row r="143" ht="12.0" customHeight="1">
      <c r="A143" s="12"/>
      <c r="B143" s="12"/>
      <c r="C143" s="12"/>
      <c r="D143" s="13"/>
      <c r="E143" s="13"/>
      <c r="F143" s="13"/>
      <c r="G143" s="13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3"/>
      <c r="W143" s="14"/>
      <c r="X143" s="14"/>
      <c r="Y143" s="14"/>
      <c r="Z143" s="12"/>
      <c r="AA143" s="12"/>
      <c r="AB143" s="12"/>
      <c r="AC143" s="12"/>
      <c r="AD143" s="15"/>
    </row>
    <row r="144" ht="12.0" customHeight="1">
      <c r="A144" s="12"/>
      <c r="B144" s="12"/>
      <c r="C144" s="12"/>
      <c r="D144" s="13"/>
      <c r="E144" s="13"/>
      <c r="F144" s="13"/>
      <c r="G144" s="13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3"/>
      <c r="W144" s="14"/>
      <c r="X144" s="14"/>
      <c r="Y144" s="14"/>
      <c r="Z144" s="12"/>
      <c r="AA144" s="12"/>
      <c r="AB144" s="12"/>
      <c r="AC144" s="12"/>
      <c r="AD144" s="15"/>
    </row>
    <row r="145" ht="12.0" customHeight="1">
      <c r="A145" s="12"/>
      <c r="B145" s="12"/>
      <c r="C145" s="12"/>
      <c r="D145" s="13"/>
      <c r="E145" s="13"/>
      <c r="F145" s="13"/>
      <c r="G145" s="13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3"/>
      <c r="W145" s="14"/>
      <c r="X145" s="14"/>
      <c r="Y145" s="14"/>
      <c r="Z145" s="12"/>
      <c r="AA145" s="12"/>
      <c r="AB145" s="12"/>
      <c r="AC145" s="12"/>
      <c r="AD145" s="15"/>
    </row>
    <row r="146" ht="12.0" customHeight="1">
      <c r="A146" s="12"/>
      <c r="B146" s="12"/>
      <c r="C146" s="12"/>
      <c r="D146" s="13"/>
      <c r="E146" s="13"/>
      <c r="F146" s="13"/>
      <c r="G146" s="13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3"/>
      <c r="W146" s="14"/>
      <c r="X146" s="14"/>
      <c r="Y146" s="14"/>
      <c r="Z146" s="12"/>
      <c r="AA146" s="12"/>
      <c r="AB146" s="12"/>
      <c r="AC146" s="12"/>
      <c r="AD146" s="15"/>
    </row>
    <row r="147" ht="12.0" customHeight="1">
      <c r="A147" s="12"/>
      <c r="B147" s="12"/>
      <c r="C147" s="12"/>
      <c r="D147" s="13"/>
      <c r="E147" s="13"/>
      <c r="F147" s="13"/>
      <c r="G147" s="13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3"/>
      <c r="W147" s="14"/>
      <c r="X147" s="14"/>
      <c r="Y147" s="14"/>
      <c r="Z147" s="12"/>
      <c r="AA147" s="12"/>
      <c r="AB147" s="12"/>
      <c r="AC147" s="12"/>
      <c r="AD147" s="15"/>
    </row>
    <row r="148" ht="12.0" customHeight="1">
      <c r="A148" s="12"/>
      <c r="B148" s="12"/>
      <c r="C148" s="12"/>
      <c r="D148" s="13"/>
      <c r="E148" s="13"/>
      <c r="F148" s="13"/>
      <c r="G148" s="13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3"/>
      <c r="W148" s="14"/>
      <c r="X148" s="14"/>
      <c r="Y148" s="14"/>
      <c r="Z148" s="12"/>
      <c r="AA148" s="12"/>
      <c r="AB148" s="12"/>
      <c r="AC148" s="12"/>
      <c r="AD148" s="15"/>
    </row>
    <row r="149" ht="12.0" customHeight="1">
      <c r="A149" s="12"/>
      <c r="B149" s="12"/>
      <c r="C149" s="12"/>
      <c r="D149" s="13"/>
      <c r="E149" s="13"/>
      <c r="F149" s="13"/>
      <c r="G149" s="13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3"/>
      <c r="W149" s="14"/>
      <c r="X149" s="14"/>
      <c r="Y149" s="14"/>
      <c r="Z149" s="12"/>
      <c r="AA149" s="12"/>
      <c r="AB149" s="12"/>
      <c r="AC149" s="12"/>
      <c r="AD149" s="15"/>
    </row>
    <row r="150" ht="12.0" customHeight="1">
      <c r="A150" s="12"/>
      <c r="B150" s="12"/>
      <c r="C150" s="12"/>
      <c r="D150" s="13"/>
      <c r="E150" s="13"/>
      <c r="F150" s="13"/>
      <c r="G150" s="13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3"/>
      <c r="W150" s="14"/>
      <c r="X150" s="14"/>
      <c r="Y150" s="14"/>
      <c r="Z150" s="12"/>
      <c r="AA150" s="12"/>
      <c r="AB150" s="12"/>
      <c r="AC150" s="12"/>
      <c r="AD150" s="15"/>
    </row>
    <row r="151" ht="12.0" customHeight="1">
      <c r="A151" s="12"/>
      <c r="B151" s="12"/>
      <c r="C151" s="12"/>
      <c r="D151" s="13"/>
      <c r="E151" s="13"/>
      <c r="F151" s="13"/>
      <c r="G151" s="13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3"/>
      <c r="W151" s="14"/>
      <c r="X151" s="14"/>
      <c r="Y151" s="14"/>
      <c r="Z151" s="12"/>
      <c r="AA151" s="12"/>
      <c r="AB151" s="12"/>
      <c r="AC151" s="12"/>
      <c r="AD151" s="15"/>
    </row>
    <row r="152" ht="12.0" customHeight="1">
      <c r="A152" s="12"/>
      <c r="B152" s="12"/>
      <c r="C152" s="12"/>
      <c r="D152" s="13"/>
      <c r="E152" s="13"/>
      <c r="F152" s="13"/>
      <c r="G152" s="13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3"/>
      <c r="W152" s="14"/>
      <c r="X152" s="14"/>
      <c r="Y152" s="14"/>
      <c r="Z152" s="12"/>
      <c r="AA152" s="12"/>
      <c r="AB152" s="12"/>
      <c r="AC152" s="12"/>
      <c r="AD152" s="15"/>
    </row>
    <row r="153" ht="12.0" customHeight="1">
      <c r="A153" s="12"/>
      <c r="B153" s="12"/>
      <c r="C153" s="12"/>
      <c r="D153" s="13"/>
      <c r="E153" s="13"/>
      <c r="F153" s="13"/>
      <c r="G153" s="13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3"/>
      <c r="W153" s="14"/>
      <c r="X153" s="14"/>
      <c r="Y153" s="14"/>
      <c r="Z153" s="12"/>
      <c r="AA153" s="12"/>
      <c r="AB153" s="12"/>
      <c r="AC153" s="12"/>
      <c r="AD153" s="15"/>
    </row>
    <row r="154" ht="12.0" customHeight="1">
      <c r="A154" s="12"/>
      <c r="B154" s="12"/>
      <c r="C154" s="12"/>
      <c r="D154" s="13"/>
      <c r="E154" s="13"/>
      <c r="F154" s="13"/>
      <c r="G154" s="13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3"/>
      <c r="W154" s="14"/>
      <c r="X154" s="14"/>
      <c r="Y154" s="14"/>
      <c r="Z154" s="12"/>
      <c r="AA154" s="12"/>
      <c r="AB154" s="12"/>
      <c r="AC154" s="12"/>
      <c r="AD154" s="15"/>
    </row>
    <row r="155" ht="12.0" customHeight="1">
      <c r="A155" s="12"/>
      <c r="B155" s="12"/>
      <c r="C155" s="12"/>
      <c r="D155" s="13"/>
      <c r="E155" s="13"/>
      <c r="F155" s="13"/>
      <c r="G155" s="13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3"/>
      <c r="W155" s="14"/>
      <c r="X155" s="14"/>
      <c r="Y155" s="14"/>
      <c r="Z155" s="12"/>
      <c r="AA155" s="12"/>
      <c r="AB155" s="12"/>
      <c r="AC155" s="12"/>
      <c r="AD155" s="15"/>
    </row>
    <row r="156" ht="12.0" customHeight="1">
      <c r="A156" s="12"/>
      <c r="B156" s="12"/>
      <c r="C156" s="12"/>
      <c r="D156" s="13"/>
      <c r="E156" s="13"/>
      <c r="F156" s="13"/>
      <c r="G156" s="13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3"/>
      <c r="W156" s="14"/>
      <c r="X156" s="14"/>
      <c r="Y156" s="14"/>
      <c r="Z156" s="12"/>
      <c r="AA156" s="12"/>
      <c r="AB156" s="12"/>
      <c r="AC156" s="12"/>
      <c r="AD156" s="15"/>
    </row>
    <row r="157" ht="12.0" customHeight="1">
      <c r="A157" s="12"/>
      <c r="B157" s="12"/>
      <c r="C157" s="12"/>
      <c r="D157" s="13"/>
      <c r="E157" s="13"/>
      <c r="F157" s="13"/>
      <c r="G157" s="13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3"/>
      <c r="W157" s="14"/>
      <c r="X157" s="14"/>
      <c r="Y157" s="14"/>
      <c r="Z157" s="12"/>
      <c r="AA157" s="12"/>
      <c r="AB157" s="12"/>
      <c r="AC157" s="12"/>
      <c r="AD157" s="15"/>
    </row>
    <row r="158" ht="12.0" customHeight="1">
      <c r="A158" s="12"/>
      <c r="B158" s="12"/>
      <c r="C158" s="12"/>
      <c r="D158" s="13"/>
      <c r="E158" s="13"/>
      <c r="F158" s="13"/>
      <c r="G158" s="13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3"/>
      <c r="W158" s="14"/>
      <c r="X158" s="14"/>
      <c r="Y158" s="14"/>
      <c r="Z158" s="12"/>
      <c r="AA158" s="12"/>
      <c r="AB158" s="12"/>
      <c r="AC158" s="12"/>
      <c r="AD158" s="15"/>
    </row>
    <row r="159" ht="12.0" customHeight="1">
      <c r="A159" s="12"/>
      <c r="B159" s="12"/>
      <c r="C159" s="12"/>
      <c r="D159" s="13"/>
      <c r="E159" s="13"/>
      <c r="F159" s="13"/>
      <c r="G159" s="13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3"/>
      <c r="W159" s="14"/>
      <c r="X159" s="14"/>
      <c r="Y159" s="14"/>
      <c r="Z159" s="12"/>
      <c r="AA159" s="12"/>
      <c r="AB159" s="12"/>
      <c r="AC159" s="12"/>
      <c r="AD159" s="15"/>
    </row>
    <row r="160" ht="12.0" customHeight="1">
      <c r="A160" s="12"/>
      <c r="B160" s="12"/>
      <c r="C160" s="12"/>
      <c r="D160" s="13"/>
      <c r="E160" s="13"/>
      <c r="F160" s="13"/>
      <c r="G160" s="13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3"/>
      <c r="W160" s="14"/>
      <c r="X160" s="14"/>
      <c r="Y160" s="14"/>
      <c r="Z160" s="12"/>
      <c r="AA160" s="12"/>
      <c r="AB160" s="12"/>
      <c r="AC160" s="12"/>
      <c r="AD160" s="15"/>
    </row>
    <row r="161" ht="12.0" customHeight="1">
      <c r="A161" s="12"/>
      <c r="B161" s="12"/>
      <c r="C161" s="12"/>
      <c r="D161" s="13"/>
      <c r="E161" s="13"/>
      <c r="F161" s="13"/>
      <c r="G161" s="13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3"/>
      <c r="W161" s="14"/>
      <c r="X161" s="14"/>
      <c r="Y161" s="14"/>
      <c r="Z161" s="12"/>
      <c r="AA161" s="12"/>
      <c r="AB161" s="12"/>
      <c r="AC161" s="12"/>
      <c r="AD161" s="15"/>
    </row>
    <row r="162" ht="12.0" customHeight="1">
      <c r="A162" s="12"/>
      <c r="B162" s="12"/>
      <c r="C162" s="12"/>
      <c r="D162" s="13"/>
      <c r="E162" s="13"/>
      <c r="F162" s="13"/>
      <c r="G162" s="13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3"/>
      <c r="W162" s="14"/>
      <c r="X162" s="14"/>
      <c r="Y162" s="14"/>
      <c r="Z162" s="12"/>
      <c r="AA162" s="12"/>
      <c r="AB162" s="12"/>
      <c r="AC162" s="12"/>
      <c r="AD162" s="15"/>
    </row>
    <row r="163" ht="12.0" customHeight="1">
      <c r="A163" s="12"/>
      <c r="B163" s="12"/>
      <c r="C163" s="12"/>
      <c r="D163" s="13"/>
      <c r="E163" s="13"/>
      <c r="F163" s="13"/>
      <c r="G163" s="13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3"/>
      <c r="W163" s="14"/>
      <c r="X163" s="14"/>
      <c r="Y163" s="14"/>
      <c r="Z163" s="12"/>
      <c r="AA163" s="12"/>
      <c r="AB163" s="12"/>
      <c r="AC163" s="12"/>
      <c r="AD163" s="15"/>
    </row>
    <row r="164" ht="12.0" customHeight="1">
      <c r="A164" s="12"/>
      <c r="B164" s="12"/>
      <c r="C164" s="12"/>
      <c r="D164" s="13"/>
      <c r="E164" s="13"/>
      <c r="F164" s="13"/>
      <c r="G164" s="13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3"/>
      <c r="W164" s="14"/>
      <c r="X164" s="14"/>
      <c r="Y164" s="14"/>
      <c r="Z164" s="12"/>
      <c r="AA164" s="12"/>
      <c r="AB164" s="12"/>
      <c r="AC164" s="12"/>
      <c r="AD164" s="15"/>
    </row>
    <row r="165" ht="12.0" customHeight="1">
      <c r="A165" s="12"/>
      <c r="B165" s="12"/>
      <c r="C165" s="12"/>
      <c r="D165" s="13"/>
      <c r="E165" s="13"/>
      <c r="F165" s="13"/>
      <c r="G165" s="13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3"/>
      <c r="W165" s="14"/>
      <c r="X165" s="14"/>
      <c r="Y165" s="14"/>
      <c r="Z165" s="12"/>
      <c r="AA165" s="12"/>
      <c r="AB165" s="12"/>
      <c r="AC165" s="12"/>
      <c r="AD165" s="15"/>
    </row>
    <row r="166" ht="12.0" customHeight="1">
      <c r="A166" s="12"/>
      <c r="B166" s="12"/>
      <c r="C166" s="12"/>
      <c r="D166" s="13"/>
      <c r="E166" s="13"/>
      <c r="F166" s="13"/>
      <c r="G166" s="13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3"/>
      <c r="W166" s="14"/>
      <c r="X166" s="14"/>
      <c r="Y166" s="14"/>
      <c r="Z166" s="12"/>
      <c r="AA166" s="12"/>
      <c r="AB166" s="12"/>
      <c r="AC166" s="12"/>
      <c r="AD166" s="15"/>
    </row>
    <row r="167" ht="12.0" customHeight="1">
      <c r="A167" s="12"/>
      <c r="B167" s="12"/>
      <c r="C167" s="12"/>
      <c r="D167" s="13"/>
      <c r="E167" s="13"/>
      <c r="F167" s="13"/>
      <c r="G167" s="13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3"/>
      <c r="W167" s="14"/>
      <c r="X167" s="14"/>
      <c r="Y167" s="14"/>
      <c r="Z167" s="12"/>
      <c r="AA167" s="12"/>
      <c r="AB167" s="12"/>
      <c r="AC167" s="12"/>
      <c r="AD167" s="15"/>
    </row>
    <row r="168" ht="12.0" customHeight="1">
      <c r="A168" s="12"/>
      <c r="B168" s="12"/>
      <c r="C168" s="12"/>
      <c r="D168" s="13"/>
      <c r="E168" s="13"/>
      <c r="F168" s="13"/>
      <c r="G168" s="13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3"/>
      <c r="W168" s="14"/>
      <c r="X168" s="14"/>
      <c r="Y168" s="14"/>
      <c r="Z168" s="12"/>
      <c r="AA168" s="12"/>
      <c r="AB168" s="12"/>
      <c r="AC168" s="12"/>
      <c r="AD168" s="15"/>
    </row>
    <row r="169" ht="12.0" customHeight="1">
      <c r="A169" s="12"/>
      <c r="B169" s="12"/>
      <c r="C169" s="12"/>
      <c r="D169" s="13"/>
      <c r="E169" s="13"/>
      <c r="F169" s="13"/>
      <c r="G169" s="13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3"/>
      <c r="W169" s="14"/>
      <c r="X169" s="14"/>
      <c r="Y169" s="14"/>
      <c r="Z169" s="12"/>
      <c r="AA169" s="12"/>
      <c r="AB169" s="12"/>
      <c r="AC169" s="12"/>
      <c r="AD169" s="15"/>
    </row>
    <row r="170" ht="12.0" customHeight="1">
      <c r="A170" s="12"/>
      <c r="B170" s="12"/>
      <c r="C170" s="12"/>
      <c r="D170" s="13"/>
      <c r="E170" s="13"/>
      <c r="F170" s="13"/>
      <c r="G170" s="13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3"/>
      <c r="W170" s="14"/>
      <c r="X170" s="14"/>
      <c r="Y170" s="14"/>
      <c r="Z170" s="12"/>
      <c r="AA170" s="12"/>
      <c r="AB170" s="12"/>
      <c r="AC170" s="12"/>
      <c r="AD170" s="15"/>
    </row>
    <row r="171" ht="12.0" customHeight="1">
      <c r="A171" s="12"/>
      <c r="B171" s="12"/>
      <c r="C171" s="12"/>
      <c r="D171" s="13"/>
      <c r="E171" s="13"/>
      <c r="F171" s="13"/>
      <c r="G171" s="13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3"/>
      <c r="W171" s="14"/>
      <c r="X171" s="14"/>
      <c r="Y171" s="14"/>
      <c r="Z171" s="12"/>
      <c r="AA171" s="12"/>
      <c r="AB171" s="12"/>
      <c r="AC171" s="12"/>
      <c r="AD171" s="15"/>
    </row>
    <row r="172" ht="12.0" customHeight="1">
      <c r="A172" s="12"/>
      <c r="B172" s="12"/>
      <c r="C172" s="12"/>
      <c r="D172" s="13"/>
      <c r="E172" s="13"/>
      <c r="F172" s="13"/>
      <c r="G172" s="13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3"/>
      <c r="W172" s="14"/>
      <c r="X172" s="14"/>
      <c r="Y172" s="14"/>
      <c r="Z172" s="12"/>
      <c r="AA172" s="12"/>
      <c r="AB172" s="12"/>
      <c r="AC172" s="12"/>
      <c r="AD172" s="15"/>
    </row>
    <row r="173" ht="12.0" customHeight="1">
      <c r="A173" s="12"/>
      <c r="B173" s="12"/>
      <c r="C173" s="12"/>
      <c r="D173" s="13"/>
      <c r="E173" s="13"/>
      <c r="F173" s="13"/>
      <c r="G173" s="13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3"/>
      <c r="W173" s="14"/>
      <c r="X173" s="14"/>
      <c r="Y173" s="14"/>
      <c r="Z173" s="12"/>
      <c r="AA173" s="12"/>
      <c r="AB173" s="12"/>
      <c r="AC173" s="12"/>
      <c r="AD173" s="15"/>
    </row>
    <row r="174" ht="12.0" customHeight="1">
      <c r="A174" s="12"/>
      <c r="B174" s="12"/>
      <c r="C174" s="12"/>
      <c r="D174" s="13"/>
      <c r="E174" s="13"/>
      <c r="F174" s="13"/>
      <c r="G174" s="13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3"/>
      <c r="W174" s="14"/>
      <c r="X174" s="14"/>
      <c r="Y174" s="14"/>
      <c r="Z174" s="12"/>
      <c r="AA174" s="12"/>
      <c r="AB174" s="12"/>
      <c r="AC174" s="12"/>
      <c r="AD174" s="15"/>
    </row>
    <row r="175" ht="12.0" customHeight="1">
      <c r="A175" s="12"/>
      <c r="B175" s="12"/>
      <c r="C175" s="12"/>
      <c r="D175" s="13"/>
      <c r="E175" s="13"/>
      <c r="F175" s="13"/>
      <c r="G175" s="13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3"/>
      <c r="W175" s="14"/>
      <c r="X175" s="14"/>
      <c r="Y175" s="14"/>
      <c r="Z175" s="12"/>
      <c r="AA175" s="12"/>
      <c r="AB175" s="12"/>
      <c r="AC175" s="12"/>
      <c r="AD175" s="15"/>
    </row>
    <row r="176" ht="12.0" customHeight="1">
      <c r="A176" s="12"/>
      <c r="B176" s="12"/>
      <c r="C176" s="12"/>
      <c r="D176" s="13"/>
      <c r="E176" s="13"/>
      <c r="F176" s="13"/>
      <c r="G176" s="13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3"/>
      <c r="W176" s="14"/>
      <c r="X176" s="14"/>
      <c r="Y176" s="14"/>
      <c r="Z176" s="12"/>
      <c r="AA176" s="12"/>
      <c r="AB176" s="12"/>
      <c r="AC176" s="12"/>
      <c r="AD176" s="15"/>
    </row>
    <row r="177" ht="12.0" customHeight="1">
      <c r="A177" s="12"/>
      <c r="B177" s="12"/>
      <c r="C177" s="12"/>
      <c r="D177" s="13"/>
      <c r="E177" s="13"/>
      <c r="F177" s="13"/>
      <c r="G177" s="13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3"/>
      <c r="W177" s="14"/>
      <c r="X177" s="14"/>
      <c r="Y177" s="14"/>
      <c r="Z177" s="12"/>
      <c r="AA177" s="12"/>
      <c r="AB177" s="12"/>
      <c r="AC177" s="12"/>
      <c r="AD177" s="15"/>
    </row>
    <row r="178" ht="12.0" customHeight="1">
      <c r="A178" s="12"/>
      <c r="B178" s="12"/>
      <c r="C178" s="12"/>
      <c r="D178" s="13"/>
      <c r="E178" s="13"/>
      <c r="F178" s="13"/>
      <c r="G178" s="13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3"/>
      <c r="W178" s="14"/>
      <c r="X178" s="14"/>
      <c r="Y178" s="14"/>
      <c r="Z178" s="12"/>
      <c r="AA178" s="12"/>
      <c r="AB178" s="12"/>
      <c r="AC178" s="12"/>
      <c r="AD178" s="15"/>
    </row>
    <row r="179" ht="12.0" customHeight="1">
      <c r="A179" s="12"/>
      <c r="B179" s="12"/>
      <c r="C179" s="12"/>
      <c r="D179" s="13"/>
      <c r="E179" s="13"/>
      <c r="F179" s="13"/>
      <c r="G179" s="13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3"/>
      <c r="W179" s="14"/>
      <c r="X179" s="14"/>
      <c r="Y179" s="14"/>
      <c r="Z179" s="12"/>
      <c r="AA179" s="12"/>
      <c r="AB179" s="12"/>
      <c r="AC179" s="12"/>
      <c r="AD179" s="15"/>
    </row>
    <row r="180" ht="12.0" customHeight="1">
      <c r="A180" s="12"/>
      <c r="B180" s="12"/>
      <c r="C180" s="12"/>
      <c r="D180" s="13"/>
      <c r="E180" s="13"/>
      <c r="F180" s="13"/>
      <c r="G180" s="13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3"/>
      <c r="W180" s="14"/>
      <c r="X180" s="14"/>
      <c r="Y180" s="14"/>
      <c r="Z180" s="12"/>
      <c r="AA180" s="12"/>
      <c r="AB180" s="12"/>
      <c r="AC180" s="12"/>
      <c r="AD180" s="15"/>
    </row>
    <row r="181" ht="12.0" customHeight="1">
      <c r="A181" s="12"/>
      <c r="B181" s="12"/>
      <c r="C181" s="12"/>
      <c r="D181" s="13"/>
      <c r="E181" s="13"/>
      <c r="F181" s="13"/>
      <c r="G181" s="13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3"/>
      <c r="W181" s="14"/>
      <c r="X181" s="14"/>
      <c r="Y181" s="14"/>
      <c r="Z181" s="12"/>
      <c r="AA181" s="12"/>
      <c r="AB181" s="12"/>
      <c r="AC181" s="12"/>
      <c r="AD181" s="15"/>
    </row>
    <row r="182" ht="12.0" customHeight="1">
      <c r="A182" s="12"/>
      <c r="B182" s="12"/>
      <c r="C182" s="12"/>
      <c r="D182" s="13"/>
      <c r="E182" s="13"/>
      <c r="F182" s="13"/>
      <c r="G182" s="13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3"/>
      <c r="W182" s="14"/>
      <c r="X182" s="14"/>
      <c r="Y182" s="14"/>
      <c r="Z182" s="12"/>
      <c r="AA182" s="12"/>
      <c r="AB182" s="12"/>
      <c r="AC182" s="12"/>
      <c r="AD182" s="15"/>
    </row>
    <row r="183" ht="12.0" customHeight="1">
      <c r="A183" s="12"/>
      <c r="B183" s="12"/>
      <c r="C183" s="12"/>
      <c r="D183" s="13"/>
      <c r="E183" s="13"/>
      <c r="F183" s="13"/>
      <c r="G183" s="13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3"/>
      <c r="W183" s="14"/>
      <c r="X183" s="14"/>
      <c r="Y183" s="14"/>
      <c r="Z183" s="12"/>
      <c r="AA183" s="12"/>
      <c r="AB183" s="12"/>
      <c r="AC183" s="12"/>
      <c r="AD183" s="15"/>
    </row>
    <row r="184" ht="12.0" customHeight="1">
      <c r="A184" s="12"/>
      <c r="B184" s="12"/>
      <c r="C184" s="12"/>
      <c r="D184" s="13"/>
      <c r="E184" s="13"/>
      <c r="F184" s="13"/>
      <c r="G184" s="13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3"/>
      <c r="W184" s="14"/>
      <c r="X184" s="14"/>
      <c r="Y184" s="14"/>
      <c r="Z184" s="12"/>
      <c r="AA184" s="12"/>
      <c r="AB184" s="12"/>
      <c r="AC184" s="12"/>
      <c r="AD184" s="15"/>
    </row>
    <row r="185" ht="12.0" customHeight="1">
      <c r="A185" s="12"/>
      <c r="B185" s="12"/>
      <c r="C185" s="12"/>
      <c r="D185" s="13"/>
      <c r="E185" s="13"/>
      <c r="F185" s="13"/>
      <c r="G185" s="13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3"/>
      <c r="W185" s="14"/>
      <c r="X185" s="14"/>
      <c r="Y185" s="14"/>
      <c r="Z185" s="12"/>
      <c r="AA185" s="12"/>
      <c r="AB185" s="12"/>
      <c r="AC185" s="12"/>
      <c r="AD185" s="15"/>
    </row>
    <row r="186" ht="12.0" customHeight="1">
      <c r="A186" s="12"/>
      <c r="B186" s="12"/>
      <c r="C186" s="12"/>
      <c r="D186" s="13"/>
      <c r="E186" s="13"/>
      <c r="F186" s="13"/>
      <c r="G186" s="13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3"/>
      <c r="W186" s="14"/>
      <c r="X186" s="14"/>
      <c r="Y186" s="14"/>
      <c r="Z186" s="12"/>
      <c r="AA186" s="12"/>
      <c r="AB186" s="12"/>
      <c r="AC186" s="12"/>
      <c r="AD186" s="15"/>
    </row>
    <row r="187" ht="12.0" customHeight="1">
      <c r="A187" s="12"/>
      <c r="B187" s="12"/>
      <c r="C187" s="12"/>
      <c r="D187" s="13"/>
      <c r="E187" s="13"/>
      <c r="F187" s="13"/>
      <c r="G187" s="13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3"/>
      <c r="W187" s="14"/>
      <c r="X187" s="14"/>
      <c r="Y187" s="14"/>
      <c r="Z187" s="12"/>
      <c r="AA187" s="12"/>
      <c r="AB187" s="12"/>
      <c r="AC187" s="12"/>
      <c r="AD187" s="15"/>
    </row>
    <row r="188" ht="12.0" customHeight="1">
      <c r="A188" s="12"/>
      <c r="B188" s="12"/>
      <c r="C188" s="12"/>
      <c r="D188" s="13"/>
      <c r="E188" s="13"/>
      <c r="F188" s="13"/>
      <c r="G188" s="13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3"/>
      <c r="W188" s="14"/>
      <c r="X188" s="14"/>
      <c r="Y188" s="14"/>
      <c r="Z188" s="12"/>
      <c r="AA188" s="12"/>
      <c r="AB188" s="12"/>
      <c r="AC188" s="12"/>
      <c r="AD188" s="15"/>
    </row>
    <row r="189" ht="12.0" customHeight="1">
      <c r="A189" s="12"/>
      <c r="B189" s="12"/>
      <c r="C189" s="12"/>
      <c r="D189" s="13"/>
      <c r="E189" s="13"/>
      <c r="F189" s="13"/>
      <c r="G189" s="13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3"/>
      <c r="W189" s="14"/>
      <c r="X189" s="14"/>
      <c r="Y189" s="14"/>
      <c r="Z189" s="12"/>
      <c r="AA189" s="12"/>
      <c r="AB189" s="12"/>
      <c r="AC189" s="12"/>
      <c r="AD189" s="15"/>
    </row>
    <row r="190" ht="12.0" customHeight="1">
      <c r="A190" s="12"/>
      <c r="B190" s="12"/>
      <c r="C190" s="12"/>
      <c r="D190" s="13"/>
      <c r="E190" s="13"/>
      <c r="F190" s="13"/>
      <c r="G190" s="13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3"/>
      <c r="W190" s="14"/>
      <c r="X190" s="14"/>
      <c r="Y190" s="14"/>
      <c r="Z190" s="12"/>
      <c r="AA190" s="12"/>
      <c r="AB190" s="12"/>
      <c r="AC190" s="12"/>
      <c r="AD190" s="15"/>
    </row>
    <row r="191" ht="12.0" customHeight="1">
      <c r="A191" s="12"/>
      <c r="B191" s="12"/>
      <c r="C191" s="12"/>
      <c r="D191" s="13"/>
      <c r="E191" s="13"/>
      <c r="F191" s="13"/>
      <c r="G191" s="13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3"/>
      <c r="W191" s="14"/>
      <c r="X191" s="14"/>
      <c r="Y191" s="14"/>
      <c r="Z191" s="12"/>
      <c r="AA191" s="12"/>
      <c r="AB191" s="12"/>
      <c r="AC191" s="12"/>
      <c r="AD191" s="15"/>
    </row>
    <row r="192" ht="12.0" customHeight="1">
      <c r="A192" s="12"/>
      <c r="B192" s="12"/>
      <c r="C192" s="12"/>
      <c r="D192" s="13"/>
      <c r="E192" s="13"/>
      <c r="F192" s="13"/>
      <c r="G192" s="13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3"/>
      <c r="W192" s="14"/>
      <c r="X192" s="14"/>
      <c r="Y192" s="14"/>
      <c r="Z192" s="12"/>
      <c r="AA192" s="12"/>
      <c r="AB192" s="12"/>
      <c r="AC192" s="12"/>
      <c r="AD192" s="15"/>
    </row>
    <row r="193" ht="12.0" customHeight="1">
      <c r="A193" s="12"/>
      <c r="B193" s="12"/>
      <c r="C193" s="12"/>
      <c r="D193" s="13"/>
      <c r="E193" s="13"/>
      <c r="F193" s="13"/>
      <c r="G193" s="13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3"/>
      <c r="W193" s="14"/>
      <c r="X193" s="14"/>
      <c r="Y193" s="14"/>
      <c r="Z193" s="12"/>
      <c r="AA193" s="12"/>
      <c r="AB193" s="12"/>
      <c r="AC193" s="12"/>
      <c r="AD193" s="15"/>
    </row>
    <row r="194" ht="12.0" customHeight="1">
      <c r="A194" s="12"/>
      <c r="B194" s="12"/>
      <c r="C194" s="12"/>
      <c r="D194" s="13"/>
      <c r="E194" s="13"/>
      <c r="F194" s="13"/>
      <c r="G194" s="13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3"/>
      <c r="W194" s="14"/>
      <c r="X194" s="14"/>
      <c r="Y194" s="14"/>
      <c r="Z194" s="12"/>
      <c r="AA194" s="12"/>
      <c r="AB194" s="12"/>
      <c r="AC194" s="12"/>
      <c r="AD194" s="15"/>
    </row>
    <row r="195" ht="12.0" customHeight="1">
      <c r="A195" s="12"/>
      <c r="B195" s="12"/>
      <c r="C195" s="12"/>
      <c r="D195" s="13"/>
      <c r="E195" s="13"/>
      <c r="F195" s="13"/>
      <c r="G195" s="13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3"/>
      <c r="W195" s="14"/>
      <c r="X195" s="14"/>
      <c r="Y195" s="14"/>
      <c r="Z195" s="12"/>
      <c r="AA195" s="12"/>
      <c r="AB195" s="12"/>
      <c r="AC195" s="12"/>
      <c r="AD195" s="15"/>
    </row>
    <row r="196" ht="12.0" customHeight="1">
      <c r="A196" s="12"/>
      <c r="B196" s="12"/>
      <c r="C196" s="12"/>
      <c r="D196" s="13"/>
      <c r="E196" s="13"/>
      <c r="F196" s="13"/>
      <c r="G196" s="13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3"/>
      <c r="W196" s="14"/>
      <c r="X196" s="14"/>
      <c r="Y196" s="14"/>
      <c r="Z196" s="12"/>
      <c r="AA196" s="12"/>
      <c r="AB196" s="12"/>
      <c r="AC196" s="12"/>
      <c r="AD196" s="15"/>
    </row>
    <row r="197" ht="12.0" customHeight="1">
      <c r="A197" s="12"/>
      <c r="B197" s="12"/>
      <c r="C197" s="12"/>
      <c r="D197" s="13"/>
      <c r="E197" s="13"/>
      <c r="F197" s="13"/>
      <c r="G197" s="13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3"/>
      <c r="W197" s="14"/>
      <c r="X197" s="14"/>
      <c r="Y197" s="14"/>
      <c r="Z197" s="12"/>
      <c r="AA197" s="12"/>
      <c r="AB197" s="12"/>
      <c r="AC197" s="12"/>
      <c r="AD197" s="15"/>
    </row>
    <row r="198" ht="12.0" customHeight="1">
      <c r="A198" s="12"/>
      <c r="B198" s="12"/>
      <c r="C198" s="12"/>
      <c r="D198" s="13"/>
      <c r="E198" s="13"/>
      <c r="F198" s="13"/>
      <c r="G198" s="13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3"/>
      <c r="W198" s="14"/>
      <c r="X198" s="14"/>
      <c r="Y198" s="14"/>
      <c r="Z198" s="12"/>
      <c r="AA198" s="12"/>
      <c r="AB198" s="12"/>
      <c r="AC198" s="12"/>
      <c r="AD198" s="15"/>
    </row>
    <row r="199" ht="12.0" customHeight="1">
      <c r="A199" s="12"/>
      <c r="B199" s="12"/>
      <c r="C199" s="12"/>
      <c r="D199" s="13"/>
      <c r="E199" s="13"/>
      <c r="F199" s="13"/>
      <c r="G199" s="13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3"/>
      <c r="W199" s="14"/>
      <c r="X199" s="14"/>
      <c r="Y199" s="14"/>
      <c r="Z199" s="12"/>
      <c r="AA199" s="12"/>
      <c r="AB199" s="12"/>
      <c r="AC199" s="12"/>
      <c r="AD199" s="15"/>
    </row>
    <row r="200" ht="12.0" customHeight="1">
      <c r="A200" s="12"/>
      <c r="B200" s="12"/>
      <c r="C200" s="12"/>
      <c r="D200" s="13"/>
      <c r="E200" s="13"/>
      <c r="F200" s="13"/>
      <c r="G200" s="13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3"/>
      <c r="W200" s="14"/>
      <c r="X200" s="14"/>
      <c r="Y200" s="14"/>
      <c r="Z200" s="12"/>
      <c r="AA200" s="12"/>
      <c r="AB200" s="12"/>
      <c r="AC200" s="12"/>
      <c r="AD200" s="15"/>
    </row>
    <row r="201" ht="12.0" customHeight="1">
      <c r="A201" s="12"/>
      <c r="B201" s="12"/>
      <c r="C201" s="12"/>
      <c r="D201" s="13"/>
      <c r="E201" s="13"/>
      <c r="F201" s="13"/>
      <c r="G201" s="13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3"/>
      <c r="W201" s="14"/>
      <c r="X201" s="14"/>
      <c r="Y201" s="14"/>
      <c r="Z201" s="12"/>
      <c r="AA201" s="12"/>
      <c r="AB201" s="12"/>
      <c r="AC201" s="12"/>
      <c r="AD201" s="15"/>
    </row>
    <row r="202" ht="12.0" customHeight="1">
      <c r="A202" s="12"/>
      <c r="B202" s="12"/>
      <c r="C202" s="12"/>
      <c r="D202" s="13"/>
      <c r="E202" s="13"/>
      <c r="F202" s="13"/>
      <c r="G202" s="13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3"/>
      <c r="W202" s="14"/>
      <c r="X202" s="14"/>
      <c r="Y202" s="14"/>
      <c r="Z202" s="12"/>
      <c r="AA202" s="12"/>
      <c r="AB202" s="12"/>
      <c r="AC202" s="12"/>
      <c r="AD202" s="15"/>
    </row>
    <row r="203" ht="12.0" customHeight="1">
      <c r="A203" s="12"/>
      <c r="B203" s="12"/>
      <c r="C203" s="12"/>
      <c r="D203" s="13"/>
      <c r="E203" s="13"/>
      <c r="F203" s="13"/>
      <c r="G203" s="13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3"/>
      <c r="W203" s="14"/>
      <c r="X203" s="14"/>
      <c r="Y203" s="14"/>
      <c r="Z203" s="12"/>
      <c r="AA203" s="12"/>
      <c r="AB203" s="12"/>
      <c r="AC203" s="12"/>
      <c r="AD203" s="15"/>
    </row>
    <row r="204" ht="12.0" customHeight="1">
      <c r="A204" s="12"/>
      <c r="B204" s="12"/>
      <c r="C204" s="12"/>
      <c r="D204" s="13"/>
      <c r="E204" s="13"/>
      <c r="F204" s="13"/>
      <c r="G204" s="13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3"/>
      <c r="W204" s="14"/>
      <c r="X204" s="14"/>
      <c r="Y204" s="14"/>
      <c r="Z204" s="12"/>
      <c r="AA204" s="12"/>
      <c r="AB204" s="12"/>
      <c r="AC204" s="12"/>
      <c r="AD204" s="15"/>
    </row>
    <row r="205" ht="12.0" customHeight="1">
      <c r="A205" s="12"/>
      <c r="B205" s="12"/>
      <c r="C205" s="12"/>
      <c r="D205" s="13"/>
      <c r="E205" s="13"/>
      <c r="F205" s="13"/>
      <c r="G205" s="13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3"/>
      <c r="W205" s="14"/>
      <c r="X205" s="14"/>
      <c r="Y205" s="14"/>
      <c r="Z205" s="12"/>
      <c r="AA205" s="12"/>
      <c r="AB205" s="12"/>
      <c r="AC205" s="12"/>
      <c r="AD205" s="15"/>
    </row>
    <row r="206" ht="12.0" customHeight="1">
      <c r="A206" s="12"/>
      <c r="B206" s="12"/>
      <c r="C206" s="12"/>
      <c r="D206" s="13"/>
      <c r="E206" s="13"/>
      <c r="F206" s="13"/>
      <c r="G206" s="13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3"/>
      <c r="W206" s="14"/>
      <c r="X206" s="14"/>
      <c r="Y206" s="14"/>
      <c r="Z206" s="12"/>
      <c r="AA206" s="12"/>
      <c r="AB206" s="12"/>
      <c r="AC206" s="12"/>
      <c r="AD206" s="15"/>
    </row>
    <row r="207" ht="12.0" customHeight="1">
      <c r="A207" s="12"/>
      <c r="B207" s="12"/>
      <c r="C207" s="12"/>
      <c r="D207" s="13"/>
      <c r="E207" s="13"/>
      <c r="F207" s="13"/>
      <c r="G207" s="13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3"/>
      <c r="W207" s="14"/>
      <c r="X207" s="14"/>
      <c r="Y207" s="14"/>
      <c r="Z207" s="12"/>
      <c r="AA207" s="12"/>
      <c r="AB207" s="12"/>
      <c r="AC207" s="12"/>
      <c r="AD207" s="15"/>
    </row>
    <row r="208" ht="12.0" customHeight="1">
      <c r="A208" s="12"/>
      <c r="B208" s="12"/>
      <c r="C208" s="12"/>
      <c r="D208" s="13"/>
      <c r="E208" s="13"/>
      <c r="F208" s="13"/>
      <c r="G208" s="13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3"/>
      <c r="W208" s="14"/>
      <c r="X208" s="14"/>
      <c r="Y208" s="14"/>
      <c r="Z208" s="12"/>
      <c r="AA208" s="12"/>
      <c r="AB208" s="12"/>
      <c r="AC208" s="12"/>
      <c r="AD208" s="15"/>
    </row>
    <row r="209" ht="12.0" customHeight="1">
      <c r="A209" s="12"/>
      <c r="B209" s="12"/>
      <c r="C209" s="12"/>
      <c r="D209" s="13"/>
      <c r="E209" s="13"/>
      <c r="F209" s="13"/>
      <c r="G209" s="13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3"/>
      <c r="W209" s="14"/>
      <c r="X209" s="14"/>
      <c r="Y209" s="14"/>
      <c r="Z209" s="12"/>
      <c r="AA209" s="12"/>
      <c r="AB209" s="12"/>
      <c r="AC209" s="12"/>
      <c r="AD209" s="15"/>
    </row>
    <row r="210" ht="12.0" customHeight="1">
      <c r="A210" s="12"/>
      <c r="B210" s="12"/>
      <c r="C210" s="12"/>
      <c r="D210" s="13"/>
      <c r="E210" s="13"/>
      <c r="F210" s="13"/>
      <c r="G210" s="13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3"/>
      <c r="W210" s="14"/>
      <c r="X210" s="14"/>
      <c r="Y210" s="14"/>
      <c r="Z210" s="12"/>
      <c r="AA210" s="12"/>
      <c r="AB210" s="12"/>
      <c r="AC210" s="12"/>
      <c r="AD210" s="15"/>
    </row>
    <row r="211" ht="12.0" customHeight="1">
      <c r="A211" s="12"/>
      <c r="B211" s="12"/>
      <c r="C211" s="12"/>
      <c r="D211" s="13"/>
      <c r="E211" s="13"/>
      <c r="F211" s="13"/>
      <c r="G211" s="13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3"/>
      <c r="W211" s="14"/>
      <c r="X211" s="14"/>
      <c r="Y211" s="14"/>
      <c r="Z211" s="12"/>
      <c r="AA211" s="12"/>
      <c r="AB211" s="12"/>
      <c r="AC211" s="12"/>
      <c r="AD211" s="15"/>
    </row>
    <row r="212" ht="12.0" customHeight="1">
      <c r="A212" s="12"/>
      <c r="B212" s="12"/>
      <c r="C212" s="12"/>
      <c r="D212" s="13"/>
      <c r="E212" s="13"/>
      <c r="F212" s="13"/>
      <c r="G212" s="13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3"/>
      <c r="W212" s="14"/>
      <c r="X212" s="14"/>
      <c r="Y212" s="14"/>
      <c r="Z212" s="12"/>
      <c r="AA212" s="12"/>
      <c r="AB212" s="12"/>
      <c r="AC212" s="12"/>
      <c r="AD212" s="15"/>
    </row>
    <row r="213" ht="12.0" customHeight="1">
      <c r="A213" s="12"/>
      <c r="B213" s="12"/>
      <c r="C213" s="12"/>
      <c r="D213" s="13"/>
      <c r="E213" s="13"/>
      <c r="F213" s="13"/>
      <c r="G213" s="13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3"/>
      <c r="W213" s="14"/>
      <c r="X213" s="14"/>
      <c r="Y213" s="14"/>
      <c r="Z213" s="12"/>
      <c r="AA213" s="12"/>
      <c r="AB213" s="12"/>
      <c r="AC213" s="12"/>
      <c r="AD213" s="15"/>
    </row>
    <row r="214" ht="12.0" customHeight="1">
      <c r="A214" s="12"/>
      <c r="B214" s="12"/>
      <c r="C214" s="12"/>
      <c r="D214" s="13"/>
      <c r="E214" s="13"/>
      <c r="F214" s="13"/>
      <c r="G214" s="13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3"/>
      <c r="W214" s="14"/>
      <c r="X214" s="14"/>
      <c r="Y214" s="14"/>
      <c r="Z214" s="12"/>
      <c r="AA214" s="12"/>
      <c r="AB214" s="12"/>
      <c r="AC214" s="12"/>
      <c r="AD214" s="15"/>
    </row>
    <row r="215" ht="12.0" customHeight="1">
      <c r="A215" s="12"/>
      <c r="B215" s="12"/>
      <c r="C215" s="12"/>
      <c r="D215" s="13"/>
      <c r="E215" s="13"/>
      <c r="F215" s="13"/>
      <c r="G215" s="13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3"/>
      <c r="W215" s="14"/>
      <c r="X215" s="14"/>
      <c r="Y215" s="14"/>
      <c r="Z215" s="12"/>
      <c r="AA215" s="12"/>
      <c r="AB215" s="12"/>
      <c r="AC215" s="12"/>
      <c r="AD215" s="15"/>
    </row>
    <row r="216" ht="12.0" customHeight="1">
      <c r="A216" s="12"/>
      <c r="B216" s="12"/>
      <c r="C216" s="12"/>
      <c r="D216" s="13"/>
      <c r="E216" s="13"/>
      <c r="F216" s="13"/>
      <c r="G216" s="13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3"/>
      <c r="W216" s="14"/>
      <c r="X216" s="14"/>
      <c r="Y216" s="14"/>
      <c r="Z216" s="12"/>
      <c r="AA216" s="12"/>
      <c r="AB216" s="12"/>
      <c r="AC216" s="12"/>
      <c r="AD216" s="15"/>
    </row>
    <row r="217" ht="12.0" customHeight="1">
      <c r="A217" s="12"/>
      <c r="B217" s="12"/>
      <c r="C217" s="12"/>
      <c r="D217" s="13"/>
      <c r="E217" s="13"/>
      <c r="F217" s="13"/>
      <c r="G217" s="13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3"/>
      <c r="W217" s="14"/>
      <c r="X217" s="14"/>
      <c r="Y217" s="14"/>
      <c r="Z217" s="12"/>
      <c r="AA217" s="12"/>
      <c r="AB217" s="12"/>
      <c r="AC217" s="12"/>
      <c r="AD217" s="15"/>
    </row>
    <row r="218" ht="12.0" customHeight="1">
      <c r="A218" s="12"/>
      <c r="B218" s="12"/>
      <c r="C218" s="12"/>
      <c r="D218" s="13"/>
      <c r="E218" s="13"/>
      <c r="F218" s="13"/>
      <c r="G218" s="13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3"/>
      <c r="W218" s="14"/>
      <c r="X218" s="14"/>
      <c r="Y218" s="14"/>
      <c r="Z218" s="12"/>
      <c r="AA218" s="12"/>
      <c r="AB218" s="12"/>
      <c r="AC218" s="12"/>
      <c r="AD218" s="15"/>
    </row>
    <row r="219" ht="12.0" customHeight="1">
      <c r="A219" s="12"/>
      <c r="B219" s="12"/>
      <c r="C219" s="12"/>
      <c r="D219" s="13"/>
      <c r="E219" s="13"/>
      <c r="F219" s="13"/>
      <c r="G219" s="13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3"/>
      <c r="W219" s="14"/>
      <c r="X219" s="14"/>
      <c r="Y219" s="14"/>
      <c r="Z219" s="12"/>
      <c r="AA219" s="12"/>
      <c r="AB219" s="12"/>
      <c r="AC219" s="12"/>
      <c r="AD219" s="15"/>
    </row>
    <row r="220" ht="12.0" customHeight="1">
      <c r="A220" s="12"/>
      <c r="B220" s="12"/>
      <c r="C220" s="12"/>
      <c r="D220" s="13"/>
      <c r="E220" s="13"/>
      <c r="F220" s="13"/>
      <c r="G220" s="13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3"/>
      <c r="W220" s="14"/>
      <c r="X220" s="14"/>
      <c r="Y220" s="14"/>
      <c r="Z220" s="12"/>
      <c r="AA220" s="12"/>
      <c r="AB220" s="12"/>
      <c r="AC220" s="12"/>
      <c r="AD220" s="15"/>
    </row>
    <row r="221" ht="12.0" customHeight="1">
      <c r="A221" s="12"/>
      <c r="B221" s="12"/>
      <c r="C221" s="12"/>
      <c r="D221" s="13"/>
      <c r="E221" s="13"/>
      <c r="F221" s="13"/>
      <c r="G221" s="13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3"/>
      <c r="W221" s="14"/>
      <c r="X221" s="14"/>
      <c r="Y221" s="14"/>
      <c r="Z221" s="12"/>
      <c r="AA221" s="12"/>
      <c r="AB221" s="12"/>
      <c r="AC221" s="12"/>
      <c r="AD221" s="15"/>
    </row>
    <row r="222" ht="12.0" customHeight="1">
      <c r="A222" s="12"/>
      <c r="B222" s="12"/>
      <c r="C222" s="12"/>
      <c r="D222" s="13"/>
      <c r="E222" s="13"/>
      <c r="F222" s="13"/>
      <c r="G222" s="13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3"/>
      <c r="W222" s="14"/>
      <c r="X222" s="14"/>
      <c r="Y222" s="14"/>
      <c r="Z222" s="12"/>
      <c r="AA222" s="12"/>
      <c r="AB222" s="12"/>
      <c r="AC222" s="12"/>
      <c r="AD222" s="15"/>
    </row>
    <row r="223" ht="12.0" customHeight="1">
      <c r="A223" s="12"/>
      <c r="B223" s="12"/>
      <c r="C223" s="12"/>
      <c r="D223" s="13"/>
      <c r="E223" s="13"/>
      <c r="F223" s="13"/>
      <c r="G223" s="13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3"/>
      <c r="W223" s="14"/>
      <c r="X223" s="14"/>
      <c r="Y223" s="14"/>
      <c r="Z223" s="12"/>
      <c r="AA223" s="12"/>
      <c r="AB223" s="12"/>
      <c r="AC223" s="12"/>
      <c r="AD223" s="15"/>
    </row>
    <row r="224" ht="12.0" customHeight="1">
      <c r="A224" s="12"/>
      <c r="B224" s="12"/>
      <c r="C224" s="12"/>
      <c r="D224" s="13"/>
      <c r="E224" s="13"/>
      <c r="F224" s="13"/>
      <c r="G224" s="13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3"/>
      <c r="W224" s="14"/>
      <c r="X224" s="14"/>
      <c r="Y224" s="14"/>
      <c r="Z224" s="12"/>
      <c r="AA224" s="12"/>
      <c r="AB224" s="12"/>
      <c r="AC224" s="12"/>
      <c r="AD224" s="15"/>
    </row>
    <row r="225" ht="12.0" customHeight="1">
      <c r="A225" s="12"/>
      <c r="B225" s="12"/>
      <c r="C225" s="12"/>
      <c r="D225" s="13"/>
      <c r="E225" s="13"/>
      <c r="F225" s="13"/>
      <c r="G225" s="13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3"/>
      <c r="W225" s="14"/>
      <c r="X225" s="14"/>
      <c r="Y225" s="14"/>
      <c r="Z225" s="12"/>
      <c r="AA225" s="12"/>
      <c r="AB225" s="12"/>
      <c r="AC225" s="12"/>
      <c r="AD225" s="15"/>
    </row>
    <row r="226" ht="12.0" customHeight="1">
      <c r="A226" s="12"/>
      <c r="B226" s="12"/>
      <c r="C226" s="12"/>
      <c r="D226" s="13"/>
      <c r="E226" s="13"/>
      <c r="F226" s="13"/>
      <c r="G226" s="13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3"/>
      <c r="W226" s="14"/>
      <c r="X226" s="14"/>
      <c r="Y226" s="14"/>
      <c r="Z226" s="12"/>
      <c r="AA226" s="12"/>
      <c r="AB226" s="12"/>
      <c r="AC226" s="12"/>
      <c r="AD226" s="15"/>
    </row>
    <row r="227" ht="12.0" customHeight="1">
      <c r="A227" s="12"/>
      <c r="B227" s="12"/>
      <c r="C227" s="12"/>
      <c r="D227" s="13"/>
      <c r="E227" s="13"/>
      <c r="F227" s="13"/>
      <c r="G227" s="13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3"/>
      <c r="W227" s="14"/>
      <c r="X227" s="14"/>
      <c r="Y227" s="14"/>
      <c r="Z227" s="12"/>
      <c r="AA227" s="12"/>
      <c r="AB227" s="12"/>
      <c r="AC227" s="12"/>
      <c r="AD227" s="15"/>
    </row>
    <row r="228" ht="12.0" customHeight="1">
      <c r="A228" s="12"/>
      <c r="B228" s="12"/>
      <c r="C228" s="12"/>
      <c r="D228" s="13"/>
      <c r="E228" s="13"/>
      <c r="F228" s="13"/>
      <c r="G228" s="13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3"/>
      <c r="W228" s="14"/>
      <c r="X228" s="14"/>
      <c r="Y228" s="14"/>
      <c r="Z228" s="12"/>
      <c r="AA228" s="12"/>
      <c r="AB228" s="12"/>
      <c r="AC228" s="12"/>
      <c r="AD228" s="15"/>
    </row>
    <row r="229" ht="12.0" customHeight="1">
      <c r="A229" s="12"/>
      <c r="B229" s="12"/>
      <c r="C229" s="12"/>
      <c r="D229" s="13"/>
      <c r="E229" s="13"/>
      <c r="F229" s="13"/>
      <c r="G229" s="13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3"/>
      <c r="W229" s="14"/>
      <c r="X229" s="14"/>
      <c r="Y229" s="14"/>
      <c r="Z229" s="12"/>
      <c r="AA229" s="12"/>
      <c r="AB229" s="12"/>
      <c r="AC229" s="12"/>
      <c r="AD229" s="15"/>
    </row>
    <row r="230" ht="12.0" customHeight="1">
      <c r="A230" s="12"/>
      <c r="B230" s="12"/>
      <c r="C230" s="12"/>
      <c r="D230" s="13"/>
      <c r="E230" s="13"/>
      <c r="F230" s="13"/>
      <c r="G230" s="13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3"/>
      <c r="W230" s="14"/>
      <c r="X230" s="14"/>
      <c r="Y230" s="14"/>
      <c r="Z230" s="12"/>
      <c r="AA230" s="12"/>
      <c r="AB230" s="12"/>
      <c r="AC230" s="12"/>
      <c r="AD230" s="15"/>
    </row>
    <row r="231" ht="12.0" customHeight="1">
      <c r="A231" s="12"/>
      <c r="B231" s="12"/>
      <c r="C231" s="12"/>
      <c r="D231" s="13"/>
      <c r="E231" s="13"/>
      <c r="F231" s="13"/>
      <c r="G231" s="13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3"/>
      <c r="W231" s="14"/>
      <c r="X231" s="14"/>
      <c r="Y231" s="14"/>
      <c r="Z231" s="12"/>
      <c r="AA231" s="12"/>
      <c r="AB231" s="12"/>
      <c r="AC231" s="12"/>
      <c r="AD231" s="15"/>
    </row>
    <row r="232" ht="12.0" customHeight="1">
      <c r="A232" s="12"/>
      <c r="B232" s="12"/>
      <c r="C232" s="12"/>
      <c r="D232" s="13"/>
      <c r="E232" s="13"/>
      <c r="F232" s="13"/>
      <c r="G232" s="13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3"/>
      <c r="W232" s="14"/>
      <c r="X232" s="14"/>
      <c r="Y232" s="14"/>
      <c r="Z232" s="12"/>
      <c r="AA232" s="12"/>
      <c r="AB232" s="12"/>
      <c r="AC232" s="12"/>
      <c r="AD232" s="15"/>
    </row>
    <row r="233" ht="12.0" customHeight="1">
      <c r="A233" s="12"/>
      <c r="B233" s="12"/>
      <c r="C233" s="12"/>
      <c r="D233" s="13"/>
      <c r="E233" s="13"/>
      <c r="F233" s="13"/>
      <c r="G233" s="13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3"/>
      <c r="W233" s="14"/>
      <c r="X233" s="14"/>
      <c r="Y233" s="14"/>
      <c r="Z233" s="12"/>
      <c r="AA233" s="12"/>
      <c r="AB233" s="12"/>
      <c r="AC233" s="12"/>
      <c r="AD233" s="15"/>
    </row>
    <row r="234" ht="12.0" customHeight="1">
      <c r="A234" s="12"/>
      <c r="B234" s="12"/>
      <c r="C234" s="12"/>
      <c r="D234" s="13"/>
      <c r="E234" s="13"/>
      <c r="F234" s="13"/>
      <c r="G234" s="13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3"/>
      <c r="W234" s="14"/>
      <c r="X234" s="14"/>
      <c r="Y234" s="14"/>
      <c r="Z234" s="12"/>
      <c r="AA234" s="12"/>
      <c r="AB234" s="12"/>
      <c r="AC234" s="12"/>
      <c r="AD234" s="15"/>
    </row>
    <row r="235" ht="12.0" customHeight="1">
      <c r="A235" s="12"/>
      <c r="B235" s="12"/>
      <c r="C235" s="12"/>
      <c r="D235" s="13"/>
      <c r="E235" s="13"/>
      <c r="F235" s="13"/>
      <c r="G235" s="13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3"/>
      <c r="W235" s="14"/>
      <c r="X235" s="14"/>
      <c r="Y235" s="14"/>
      <c r="Z235" s="12"/>
      <c r="AA235" s="12"/>
      <c r="AB235" s="12"/>
      <c r="AC235" s="12"/>
      <c r="AD235" s="15"/>
    </row>
    <row r="236" ht="12.0" customHeight="1">
      <c r="A236" s="12"/>
      <c r="B236" s="12"/>
      <c r="C236" s="12"/>
      <c r="D236" s="13"/>
      <c r="E236" s="13"/>
      <c r="F236" s="13"/>
      <c r="G236" s="13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3"/>
      <c r="W236" s="14"/>
      <c r="X236" s="14"/>
      <c r="Y236" s="14"/>
      <c r="Z236" s="12"/>
      <c r="AA236" s="12"/>
      <c r="AB236" s="12"/>
      <c r="AC236" s="12"/>
      <c r="AD236" s="15"/>
    </row>
    <row r="237" ht="12.0" customHeight="1">
      <c r="A237" s="12"/>
      <c r="B237" s="12"/>
      <c r="C237" s="12"/>
      <c r="D237" s="13"/>
      <c r="E237" s="13"/>
      <c r="F237" s="13"/>
      <c r="G237" s="13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3"/>
      <c r="W237" s="14"/>
      <c r="X237" s="14"/>
      <c r="Y237" s="14"/>
      <c r="Z237" s="12"/>
      <c r="AA237" s="12"/>
      <c r="AB237" s="12"/>
      <c r="AC237" s="12"/>
      <c r="AD237" s="15"/>
    </row>
    <row r="238" ht="12.0" customHeight="1">
      <c r="A238" s="12"/>
      <c r="B238" s="12"/>
      <c r="C238" s="12"/>
      <c r="D238" s="13"/>
      <c r="E238" s="13"/>
      <c r="F238" s="13"/>
      <c r="G238" s="13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3"/>
      <c r="W238" s="14"/>
      <c r="X238" s="14"/>
      <c r="Y238" s="14"/>
      <c r="Z238" s="12"/>
      <c r="AA238" s="12"/>
      <c r="AB238" s="12"/>
      <c r="AC238" s="12"/>
      <c r="AD238" s="15"/>
    </row>
    <row r="239" ht="12.0" customHeight="1">
      <c r="A239" s="12"/>
      <c r="B239" s="12"/>
      <c r="C239" s="12"/>
      <c r="D239" s="13"/>
      <c r="E239" s="13"/>
      <c r="F239" s="13"/>
      <c r="G239" s="13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3"/>
      <c r="W239" s="14"/>
      <c r="X239" s="14"/>
      <c r="Y239" s="14"/>
      <c r="Z239" s="12"/>
      <c r="AA239" s="12"/>
      <c r="AB239" s="12"/>
      <c r="AC239" s="12"/>
      <c r="AD239" s="15"/>
    </row>
    <row r="240" ht="12.0" customHeight="1">
      <c r="A240" s="12"/>
      <c r="B240" s="12"/>
      <c r="C240" s="12"/>
      <c r="D240" s="13"/>
      <c r="E240" s="13"/>
      <c r="F240" s="13"/>
      <c r="G240" s="13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3"/>
      <c r="W240" s="14"/>
      <c r="X240" s="14"/>
      <c r="Y240" s="14"/>
      <c r="Z240" s="12"/>
      <c r="AA240" s="12"/>
      <c r="AB240" s="12"/>
      <c r="AC240" s="12"/>
      <c r="AD240" s="15"/>
    </row>
    <row r="241" ht="12.0" customHeight="1">
      <c r="A241" s="12"/>
      <c r="B241" s="12"/>
      <c r="C241" s="12"/>
      <c r="D241" s="13"/>
      <c r="E241" s="13"/>
      <c r="F241" s="13"/>
      <c r="G241" s="13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3"/>
      <c r="W241" s="14"/>
      <c r="X241" s="14"/>
      <c r="Y241" s="14"/>
      <c r="Z241" s="12"/>
      <c r="AA241" s="12"/>
      <c r="AB241" s="12"/>
      <c r="AC241" s="12"/>
      <c r="AD241" s="15"/>
    </row>
    <row r="242" ht="12.0" customHeight="1">
      <c r="A242" s="12"/>
      <c r="B242" s="12"/>
      <c r="C242" s="12"/>
      <c r="D242" s="13"/>
      <c r="E242" s="13"/>
      <c r="F242" s="13"/>
      <c r="G242" s="13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3"/>
      <c r="W242" s="14"/>
      <c r="X242" s="14"/>
      <c r="Y242" s="14"/>
      <c r="Z242" s="12"/>
      <c r="AA242" s="12"/>
      <c r="AB242" s="12"/>
      <c r="AC242" s="12"/>
      <c r="AD242" s="15"/>
    </row>
    <row r="243" ht="12.0" customHeight="1">
      <c r="A243" s="12"/>
      <c r="B243" s="12"/>
      <c r="C243" s="12"/>
      <c r="D243" s="13"/>
      <c r="E243" s="13"/>
      <c r="F243" s="13"/>
      <c r="G243" s="13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3"/>
      <c r="W243" s="14"/>
      <c r="X243" s="14"/>
      <c r="Y243" s="14"/>
      <c r="Z243" s="12"/>
      <c r="AA243" s="12"/>
      <c r="AB243" s="12"/>
      <c r="AC243" s="12"/>
      <c r="AD243" s="15"/>
    </row>
    <row r="244" ht="12.0" customHeight="1">
      <c r="A244" s="12"/>
      <c r="B244" s="12"/>
      <c r="C244" s="12"/>
      <c r="D244" s="13"/>
      <c r="E244" s="13"/>
      <c r="F244" s="13"/>
      <c r="G244" s="13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3"/>
      <c r="W244" s="14"/>
      <c r="X244" s="14"/>
      <c r="Y244" s="14"/>
      <c r="Z244" s="12"/>
      <c r="AA244" s="12"/>
      <c r="AB244" s="12"/>
      <c r="AC244" s="12"/>
      <c r="AD244" s="15"/>
    </row>
    <row r="245" ht="12.0" customHeight="1">
      <c r="A245" s="12"/>
      <c r="B245" s="12"/>
      <c r="C245" s="12"/>
      <c r="D245" s="13"/>
      <c r="E245" s="13"/>
      <c r="F245" s="13"/>
      <c r="G245" s="13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3"/>
      <c r="W245" s="14"/>
      <c r="X245" s="14"/>
      <c r="Y245" s="14"/>
      <c r="Z245" s="12"/>
      <c r="AA245" s="12"/>
      <c r="AB245" s="12"/>
      <c r="AC245" s="12"/>
      <c r="AD245" s="15"/>
    </row>
    <row r="246" ht="12.0" customHeight="1">
      <c r="A246" s="12"/>
      <c r="B246" s="12"/>
      <c r="C246" s="12"/>
      <c r="D246" s="13"/>
      <c r="E246" s="13"/>
      <c r="F246" s="13"/>
      <c r="G246" s="13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3"/>
      <c r="W246" s="14"/>
      <c r="X246" s="14"/>
      <c r="Y246" s="14"/>
      <c r="Z246" s="12"/>
      <c r="AA246" s="12"/>
      <c r="AB246" s="12"/>
      <c r="AC246" s="12"/>
      <c r="AD246" s="15"/>
    </row>
    <row r="247" ht="12.0" customHeight="1">
      <c r="A247" s="12"/>
      <c r="B247" s="12"/>
      <c r="C247" s="12"/>
      <c r="D247" s="13"/>
      <c r="E247" s="13"/>
      <c r="F247" s="13"/>
      <c r="G247" s="13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3"/>
      <c r="W247" s="14"/>
      <c r="X247" s="14"/>
      <c r="Y247" s="14"/>
      <c r="Z247" s="12"/>
      <c r="AA247" s="12"/>
      <c r="AB247" s="12"/>
      <c r="AC247" s="12"/>
      <c r="AD247" s="15"/>
    </row>
    <row r="248" ht="12.0" customHeight="1">
      <c r="A248" s="12"/>
      <c r="B248" s="12"/>
      <c r="C248" s="12"/>
      <c r="D248" s="13"/>
      <c r="E248" s="13"/>
      <c r="F248" s="13"/>
      <c r="G248" s="13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3"/>
      <c r="W248" s="14"/>
      <c r="X248" s="14"/>
      <c r="Y248" s="14"/>
      <c r="Z248" s="12"/>
      <c r="AA248" s="12"/>
      <c r="AB248" s="12"/>
      <c r="AC248" s="12"/>
      <c r="AD248" s="15"/>
    </row>
    <row r="249" ht="12.0" customHeight="1">
      <c r="A249" s="12"/>
      <c r="B249" s="12"/>
      <c r="C249" s="12"/>
      <c r="D249" s="13"/>
      <c r="E249" s="13"/>
      <c r="F249" s="13"/>
      <c r="G249" s="13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3"/>
      <c r="W249" s="14"/>
      <c r="X249" s="14"/>
      <c r="Y249" s="14"/>
      <c r="Z249" s="12"/>
      <c r="AA249" s="12"/>
      <c r="AB249" s="12"/>
      <c r="AC249" s="12"/>
      <c r="AD249" s="15"/>
    </row>
    <row r="250" ht="12.0" customHeight="1">
      <c r="A250" s="12"/>
      <c r="B250" s="12"/>
      <c r="C250" s="12"/>
      <c r="D250" s="13"/>
      <c r="E250" s="13"/>
      <c r="F250" s="13"/>
      <c r="G250" s="13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3"/>
      <c r="W250" s="14"/>
      <c r="X250" s="14"/>
      <c r="Y250" s="14"/>
      <c r="Z250" s="12"/>
      <c r="AA250" s="12"/>
      <c r="AB250" s="12"/>
      <c r="AC250" s="12"/>
      <c r="AD250" s="15"/>
    </row>
    <row r="251" ht="12.0" customHeight="1">
      <c r="A251" s="12"/>
      <c r="B251" s="12"/>
      <c r="C251" s="12"/>
      <c r="D251" s="13"/>
      <c r="E251" s="13"/>
      <c r="F251" s="13"/>
      <c r="G251" s="13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3"/>
      <c r="W251" s="14"/>
      <c r="X251" s="14"/>
      <c r="Y251" s="14"/>
      <c r="Z251" s="12"/>
      <c r="AA251" s="12"/>
      <c r="AB251" s="12"/>
      <c r="AC251" s="12"/>
      <c r="AD251" s="15"/>
    </row>
    <row r="252" ht="12.0" customHeight="1">
      <c r="A252" s="12"/>
      <c r="B252" s="12"/>
      <c r="C252" s="12"/>
      <c r="D252" s="13"/>
      <c r="E252" s="13"/>
      <c r="F252" s="13"/>
      <c r="G252" s="13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3"/>
      <c r="W252" s="14"/>
      <c r="X252" s="14"/>
      <c r="Y252" s="14"/>
      <c r="Z252" s="12"/>
      <c r="AA252" s="12"/>
      <c r="AB252" s="12"/>
      <c r="AC252" s="12"/>
      <c r="AD252" s="15"/>
    </row>
    <row r="253" ht="12.0" customHeight="1">
      <c r="A253" s="12"/>
      <c r="B253" s="12"/>
      <c r="C253" s="12"/>
      <c r="D253" s="13"/>
      <c r="E253" s="13"/>
      <c r="F253" s="13"/>
      <c r="G253" s="13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3"/>
      <c r="W253" s="14"/>
      <c r="X253" s="14"/>
      <c r="Y253" s="14"/>
      <c r="Z253" s="12"/>
      <c r="AA253" s="12"/>
      <c r="AB253" s="12"/>
      <c r="AC253" s="12"/>
      <c r="AD253" s="15"/>
    </row>
    <row r="254" ht="12.0" customHeight="1">
      <c r="A254" s="12"/>
      <c r="B254" s="12"/>
      <c r="C254" s="12"/>
      <c r="D254" s="13"/>
      <c r="E254" s="13"/>
      <c r="F254" s="13"/>
      <c r="G254" s="13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3"/>
      <c r="W254" s="14"/>
      <c r="X254" s="14"/>
      <c r="Y254" s="14"/>
      <c r="Z254" s="12"/>
      <c r="AA254" s="12"/>
      <c r="AB254" s="12"/>
      <c r="AC254" s="12"/>
      <c r="AD254" s="15"/>
    </row>
    <row r="255" ht="12.0" customHeight="1">
      <c r="A255" s="12"/>
      <c r="B255" s="12"/>
      <c r="C255" s="12"/>
      <c r="D255" s="13"/>
      <c r="E255" s="13"/>
      <c r="F255" s="13"/>
      <c r="G255" s="13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3"/>
      <c r="W255" s="14"/>
      <c r="X255" s="14"/>
      <c r="Y255" s="14"/>
      <c r="Z255" s="12"/>
      <c r="AA255" s="12"/>
      <c r="AB255" s="12"/>
      <c r="AC255" s="12"/>
      <c r="AD255" s="15"/>
    </row>
    <row r="256" ht="12.0" customHeight="1">
      <c r="A256" s="12"/>
      <c r="B256" s="12"/>
      <c r="C256" s="12"/>
      <c r="D256" s="13"/>
      <c r="E256" s="13"/>
      <c r="F256" s="13"/>
      <c r="G256" s="13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3"/>
      <c r="W256" s="14"/>
      <c r="X256" s="14"/>
      <c r="Y256" s="14"/>
      <c r="Z256" s="12"/>
      <c r="AA256" s="12"/>
      <c r="AB256" s="12"/>
      <c r="AC256" s="12"/>
      <c r="AD256" s="15"/>
    </row>
    <row r="257" ht="12.0" customHeight="1">
      <c r="A257" s="12"/>
      <c r="B257" s="12"/>
      <c r="C257" s="12"/>
      <c r="D257" s="13"/>
      <c r="E257" s="13"/>
      <c r="F257" s="13"/>
      <c r="G257" s="13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3"/>
      <c r="W257" s="14"/>
      <c r="X257" s="14"/>
      <c r="Y257" s="14"/>
      <c r="Z257" s="12"/>
      <c r="AA257" s="12"/>
      <c r="AB257" s="12"/>
      <c r="AC257" s="12"/>
      <c r="AD257" s="15"/>
    </row>
    <row r="258" ht="12.0" customHeight="1">
      <c r="A258" s="12"/>
      <c r="B258" s="12"/>
      <c r="C258" s="12"/>
      <c r="D258" s="13"/>
      <c r="E258" s="13"/>
      <c r="F258" s="13"/>
      <c r="G258" s="13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3"/>
      <c r="W258" s="14"/>
      <c r="X258" s="14"/>
      <c r="Y258" s="14"/>
      <c r="Z258" s="12"/>
      <c r="AA258" s="12"/>
      <c r="AB258" s="12"/>
      <c r="AC258" s="12"/>
      <c r="AD258" s="15"/>
    </row>
    <row r="259" ht="12.0" customHeight="1">
      <c r="A259" s="12"/>
      <c r="B259" s="12"/>
      <c r="C259" s="12"/>
      <c r="D259" s="13"/>
      <c r="E259" s="13"/>
      <c r="F259" s="13"/>
      <c r="G259" s="13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3"/>
      <c r="W259" s="14"/>
      <c r="X259" s="14"/>
      <c r="Y259" s="14"/>
      <c r="Z259" s="12"/>
      <c r="AA259" s="12"/>
      <c r="AB259" s="12"/>
      <c r="AC259" s="12"/>
      <c r="AD259" s="15"/>
    </row>
    <row r="260" ht="12.0" customHeight="1">
      <c r="A260" s="12"/>
      <c r="B260" s="12"/>
      <c r="C260" s="12"/>
      <c r="D260" s="13"/>
      <c r="E260" s="13"/>
      <c r="F260" s="13"/>
      <c r="G260" s="13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3"/>
      <c r="W260" s="14"/>
      <c r="X260" s="14"/>
      <c r="Y260" s="14"/>
      <c r="Z260" s="12"/>
      <c r="AA260" s="12"/>
      <c r="AB260" s="12"/>
      <c r="AC260" s="12"/>
      <c r="AD260" s="15"/>
    </row>
    <row r="261" ht="12.0" customHeight="1">
      <c r="A261" s="12"/>
      <c r="B261" s="12"/>
      <c r="C261" s="12"/>
      <c r="D261" s="13"/>
      <c r="E261" s="13"/>
      <c r="F261" s="13"/>
      <c r="G261" s="13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3"/>
      <c r="W261" s="14"/>
      <c r="X261" s="14"/>
      <c r="Y261" s="14"/>
      <c r="Z261" s="12"/>
      <c r="AA261" s="12"/>
      <c r="AB261" s="12"/>
      <c r="AC261" s="12"/>
      <c r="AD261" s="15"/>
    </row>
    <row r="262" ht="12.0" customHeight="1">
      <c r="A262" s="12"/>
      <c r="B262" s="12"/>
      <c r="C262" s="12"/>
      <c r="D262" s="13"/>
      <c r="E262" s="13"/>
      <c r="F262" s="13"/>
      <c r="G262" s="13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3"/>
      <c r="W262" s="14"/>
      <c r="X262" s="14"/>
      <c r="Y262" s="14"/>
      <c r="Z262" s="12"/>
      <c r="AA262" s="12"/>
      <c r="AB262" s="12"/>
      <c r="AC262" s="12"/>
      <c r="AD262" s="15"/>
    </row>
    <row r="263" ht="12.0" customHeight="1">
      <c r="A263" s="12"/>
      <c r="B263" s="12"/>
      <c r="C263" s="12"/>
      <c r="D263" s="13"/>
      <c r="E263" s="13"/>
      <c r="F263" s="13"/>
      <c r="G263" s="13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3"/>
      <c r="W263" s="14"/>
      <c r="X263" s="14"/>
      <c r="Y263" s="14"/>
      <c r="Z263" s="12"/>
      <c r="AA263" s="12"/>
      <c r="AB263" s="12"/>
      <c r="AC263" s="12"/>
      <c r="AD263" s="15"/>
    </row>
    <row r="264" ht="12.0" customHeight="1">
      <c r="A264" s="12"/>
      <c r="B264" s="12"/>
      <c r="C264" s="12"/>
      <c r="D264" s="13"/>
      <c r="E264" s="13"/>
      <c r="F264" s="13"/>
      <c r="G264" s="13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3"/>
      <c r="W264" s="14"/>
      <c r="X264" s="14"/>
      <c r="Y264" s="14"/>
      <c r="Z264" s="12"/>
      <c r="AA264" s="12"/>
      <c r="AB264" s="12"/>
      <c r="AC264" s="12"/>
      <c r="AD264" s="15"/>
    </row>
    <row r="265" ht="12.0" customHeight="1">
      <c r="A265" s="12"/>
      <c r="B265" s="12"/>
      <c r="C265" s="12"/>
      <c r="D265" s="13"/>
      <c r="E265" s="13"/>
      <c r="F265" s="13"/>
      <c r="G265" s="13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3"/>
      <c r="W265" s="14"/>
      <c r="X265" s="14"/>
      <c r="Y265" s="14"/>
      <c r="Z265" s="12"/>
      <c r="AA265" s="12"/>
      <c r="AB265" s="12"/>
      <c r="AC265" s="12"/>
      <c r="AD265" s="15"/>
    </row>
    <row r="266" ht="12.0" customHeight="1">
      <c r="A266" s="12"/>
      <c r="B266" s="12"/>
      <c r="C266" s="12"/>
      <c r="D266" s="13"/>
      <c r="E266" s="13"/>
      <c r="F266" s="13"/>
      <c r="G266" s="13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3"/>
      <c r="W266" s="14"/>
      <c r="X266" s="14"/>
      <c r="Y266" s="14"/>
      <c r="Z266" s="12"/>
      <c r="AA266" s="12"/>
      <c r="AB266" s="12"/>
      <c r="AC266" s="12"/>
      <c r="AD266" s="15"/>
    </row>
    <row r="267" ht="12.0" customHeight="1">
      <c r="A267" s="12"/>
      <c r="B267" s="12"/>
      <c r="C267" s="12"/>
      <c r="D267" s="13"/>
      <c r="E267" s="13"/>
      <c r="F267" s="13"/>
      <c r="G267" s="13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3"/>
      <c r="W267" s="14"/>
      <c r="X267" s="14"/>
      <c r="Y267" s="14"/>
      <c r="Z267" s="12"/>
      <c r="AA267" s="12"/>
      <c r="AB267" s="12"/>
      <c r="AC267" s="12"/>
      <c r="AD267" s="15"/>
    </row>
    <row r="268" ht="12.0" customHeight="1">
      <c r="A268" s="12"/>
      <c r="B268" s="12"/>
      <c r="C268" s="12"/>
      <c r="D268" s="13"/>
      <c r="E268" s="13"/>
      <c r="F268" s="13"/>
      <c r="G268" s="13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3"/>
      <c r="W268" s="14"/>
      <c r="X268" s="14"/>
      <c r="Y268" s="14"/>
      <c r="Z268" s="12"/>
      <c r="AA268" s="12"/>
      <c r="AB268" s="12"/>
      <c r="AC268" s="12"/>
      <c r="AD268" s="15"/>
    </row>
    <row r="269" ht="12.0" customHeight="1">
      <c r="A269" s="12"/>
      <c r="B269" s="12"/>
      <c r="C269" s="12"/>
      <c r="D269" s="13"/>
      <c r="E269" s="13"/>
      <c r="F269" s="13"/>
      <c r="G269" s="13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3"/>
      <c r="W269" s="14"/>
      <c r="X269" s="14"/>
      <c r="Y269" s="14"/>
      <c r="Z269" s="12"/>
      <c r="AA269" s="12"/>
      <c r="AB269" s="12"/>
      <c r="AC269" s="12"/>
      <c r="AD269" s="15"/>
    </row>
    <row r="270" ht="12.0" customHeight="1">
      <c r="A270" s="12"/>
      <c r="B270" s="12"/>
      <c r="C270" s="12"/>
      <c r="D270" s="13"/>
      <c r="E270" s="13"/>
      <c r="F270" s="13"/>
      <c r="G270" s="13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3"/>
      <c r="W270" s="14"/>
      <c r="X270" s="14"/>
      <c r="Y270" s="14"/>
      <c r="Z270" s="12"/>
      <c r="AA270" s="12"/>
      <c r="AB270" s="12"/>
      <c r="AC270" s="12"/>
      <c r="AD270" s="15"/>
    </row>
    <row r="271" ht="12.0" customHeight="1">
      <c r="A271" s="12"/>
      <c r="B271" s="12"/>
      <c r="C271" s="12"/>
      <c r="D271" s="13"/>
      <c r="E271" s="13"/>
      <c r="F271" s="13"/>
      <c r="G271" s="13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3"/>
      <c r="W271" s="14"/>
      <c r="X271" s="14"/>
      <c r="Y271" s="14"/>
      <c r="Z271" s="12"/>
      <c r="AA271" s="12"/>
      <c r="AB271" s="12"/>
      <c r="AC271" s="12"/>
      <c r="AD271" s="15"/>
    </row>
    <row r="272" ht="12.0" customHeight="1">
      <c r="A272" s="12"/>
      <c r="B272" s="12"/>
      <c r="C272" s="12"/>
      <c r="D272" s="13"/>
      <c r="E272" s="13"/>
      <c r="F272" s="13"/>
      <c r="G272" s="13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3"/>
      <c r="W272" s="14"/>
      <c r="X272" s="14"/>
      <c r="Y272" s="14"/>
      <c r="Z272" s="12"/>
      <c r="AA272" s="12"/>
      <c r="AB272" s="12"/>
      <c r="AC272" s="12"/>
      <c r="AD272" s="15"/>
    </row>
    <row r="273" ht="12.0" customHeight="1">
      <c r="A273" s="12"/>
      <c r="B273" s="12"/>
      <c r="C273" s="12"/>
      <c r="D273" s="13"/>
      <c r="E273" s="13"/>
      <c r="F273" s="13"/>
      <c r="G273" s="13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3"/>
      <c r="W273" s="14"/>
      <c r="X273" s="14"/>
      <c r="Y273" s="14"/>
      <c r="Z273" s="12"/>
      <c r="AA273" s="12"/>
      <c r="AB273" s="12"/>
      <c r="AC273" s="12"/>
      <c r="AD273" s="15"/>
    </row>
    <row r="274" ht="12.0" customHeight="1">
      <c r="A274" s="12"/>
      <c r="B274" s="12"/>
      <c r="C274" s="12"/>
      <c r="D274" s="13"/>
      <c r="E274" s="13"/>
      <c r="F274" s="13"/>
      <c r="G274" s="13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3"/>
      <c r="W274" s="14"/>
      <c r="X274" s="14"/>
      <c r="Y274" s="14"/>
      <c r="Z274" s="12"/>
      <c r="AA274" s="12"/>
      <c r="AB274" s="12"/>
      <c r="AC274" s="12"/>
      <c r="AD274" s="15"/>
    </row>
    <row r="275" ht="12.0" customHeight="1">
      <c r="A275" s="12"/>
      <c r="B275" s="12"/>
      <c r="C275" s="12"/>
      <c r="D275" s="13"/>
      <c r="E275" s="13"/>
      <c r="F275" s="13"/>
      <c r="G275" s="13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3"/>
      <c r="W275" s="14"/>
      <c r="X275" s="14"/>
      <c r="Y275" s="14"/>
      <c r="Z275" s="12"/>
      <c r="AA275" s="12"/>
      <c r="AB275" s="12"/>
      <c r="AC275" s="12"/>
      <c r="AD275" s="15"/>
    </row>
    <row r="276" ht="12.0" customHeight="1">
      <c r="A276" s="12"/>
      <c r="B276" s="12"/>
      <c r="C276" s="12"/>
      <c r="D276" s="13"/>
      <c r="E276" s="13"/>
      <c r="F276" s="13"/>
      <c r="G276" s="13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3"/>
      <c r="W276" s="14"/>
      <c r="X276" s="14"/>
      <c r="Y276" s="14"/>
      <c r="Z276" s="12"/>
      <c r="AA276" s="12"/>
      <c r="AB276" s="12"/>
      <c r="AC276" s="12"/>
      <c r="AD276" s="15"/>
    </row>
    <row r="277" ht="12.0" customHeight="1">
      <c r="A277" s="12"/>
      <c r="B277" s="12"/>
      <c r="C277" s="12"/>
      <c r="D277" s="13"/>
      <c r="E277" s="13"/>
      <c r="F277" s="13"/>
      <c r="G277" s="13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3"/>
      <c r="W277" s="14"/>
      <c r="X277" s="14"/>
      <c r="Y277" s="14"/>
      <c r="Z277" s="12"/>
      <c r="AA277" s="12"/>
      <c r="AB277" s="12"/>
      <c r="AC277" s="12"/>
      <c r="AD277" s="15"/>
    </row>
    <row r="278" ht="12.0" customHeight="1">
      <c r="A278" s="12"/>
      <c r="B278" s="12"/>
      <c r="C278" s="12"/>
      <c r="D278" s="13"/>
      <c r="E278" s="13"/>
      <c r="F278" s="13"/>
      <c r="G278" s="13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3"/>
      <c r="W278" s="14"/>
      <c r="X278" s="14"/>
      <c r="Y278" s="14"/>
      <c r="Z278" s="12"/>
      <c r="AA278" s="12"/>
      <c r="AB278" s="12"/>
      <c r="AC278" s="12"/>
      <c r="AD278" s="15"/>
    </row>
    <row r="279" ht="12.0" customHeight="1">
      <c r="A279" s="12"/>
      <c r="B279" s="12"/>
      <c r="C279" s="12"/>
      <c r="D279" s="13"/>
      <c r="E279" s="13"/>
      <c r="F279" s="13"/>
      <c r="G279" s="13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3"/>
      <c r="W279" s="14"/>
      <c r="X279" s="14"/>
      <c r="Y279" s="14"/>
      <c r="Z279" s="12"/>
      <c r="AA279" s="12"/>
      <c r="AB279" s="12"/>
      <c r="AC279" s="12"/>
      <c r="AD279" s="15"/>
    </row>
    <row r="280" ht="12.0" customHeight="1">
      <c r="A280" s="12"/>
      <c r="B280" s="12"/>
      <c r="C280" s="12"/>
      <c r="D280" s="13"/>
      <c r="E280" s="13"/>
      <c r="F280" s="13"/>
      <c r="G280" s="13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3"/>
      <c r="W280" s="14"/>
      <c r="X280" s="14"/>
      <c r="Y280" s="14"/>
      <c r="Z280" s="12"/>
      <c r="AA280" s="12"/>
      <c r="AB280" s="12"/>
      <c r="AC280" s="12"/>
      <c r="AD280" s="15"/>
    </row>
    <row r="281" ht="12.0" customHeight="1">
      <c r="A281" s="12"/>
      <c r="B281" s="12"/>
      <c r="C281" s="12"/>
      <c r="D281" s="13"/>
      <c r="E281" s="13"/>
      <c r="F281" s="13"/>
      <c r="G281" s="13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3"/>
      <c r="W281" s="14"/>
      <c r="X281" s="14"/>
      <c r="Y281" s="14"/>
      <c r="Z281" s="12"/>
      <c r="AA281" s="12"/>
      <c r="AB281" s="12"/>
      <c r="AC281" s="12"/>
      <c r="AD281" s="15"/>
    </row>
    <row r="282" ht="12.0" customHeight="1">
      <c r="A282" s="12"/>
      <c r="B282" s="12"/>
      <c r="C282" s="12"/>
      <c r="D282" s="13"/>
      <c r="E282" s="13"/>
      <c r="F282" s="13"/>
      <c r="G282" s="13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3"/>
      <c r="W282" s="14"/>
      <c r="X282" s="14"/>
      <c r="Y282" s="14"/>
      <c r="Z282" s="12"/>
      <c r="AA282" s="12"/>
      <c r="AB282" s="12"/>
      <c r="AC282" s="12"/>
      <c r="AD282" s="15"/>
    </row>
    <row r="283" ht="12.0" customHeight="1">
      <c r="A283" s="12"/>
      <c r="B283" s="12"/>
      <c r="C283" s="12"/>
      <c r="D283" s="13"/>
      <c r="E283" s="13"/>
      <c r="F283" s="13"/>
      <c r="G283" s="13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3"/>
      <c r="W283" s="14"/>
      <c r="X283" s="14"/>
      <c r="Y283" s="14"/>
      <c r="Z283" s="12"/>
      <c r="AA283" s="12"/>
      <c r="AB283" s="12"/>
      <c r="AC283" s="12"/>
      <c r="AD283" s="15"/>
    </row>
    <row r="284" ht="12.0" customHeight="1">
      <c r="A284" s="12"/>
      <c r="B284" s="12"/>
      <c r="C284" s="12"/>
      <c r="D284" s="13"/>
      <c r="E284" s="13"/>
      <c r="F284" s="13"/>
      <c r="G284" s="13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3"/>
      <c r="W284" s="14"/>
      <c r="X284" s="14"/>
      <c r="Y284" s="14"/>
      <c r="Z284" s="12"/>
      <c r="AA284" s="12"/>
      <c r="AB284" s="12"/>
      <c r="AC284" s="12"/>
      <c r="AD284" s="15"/>
    </row>
    <row r="285" ht="12.0" customHeight="1">
      <c r="A285" s="12"/>
      <c r="B285" s="12"/>
      <c r="C285" s="12"/>
      <c r="D285" s="13"/>
      <c r="E285" s="13"/>
      <c r="F285" s="13"/>
      <c r="G285" s="13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3"/>
      <c r="W285" s="14"/>
      <c r="X285" s="14"/>
      <c r="Y285" s="14"/>
      <c r="Z285" s="12"/>
      <c r="AA285" s="12"/>
      <c r="AB285" s="12"/>
      <c r="AC285" s="12"/>
      <c r="AD285" s="15"/>
    </row>
    <row r="286" ht="12.0" customHeight="1">
      <c r="A286" s="12"/>
      <c r="B286" s="12"/>
      <c r="C286" s="12"/>
      <c r="D286" s="13"/>
      <c r="E286" s="13"/>
      <c r="F286" s="13"/>
      <c r="G286" s="13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3"/>
      <c r="W286" s="14"/>
      <c r="X286" s="14"/>
      <c r="Y286" s="14"/>
      <c r="Z286" s="12"/>
      <c r="AA286" s="12"/>
      <c r="AB286" s="12"/>
      <c r="AC286" s="12"/>
      <c r="AD286" s="15"/>
    </row>
    <row r="287" ht="12.0" customHeight="1">
      <c r="A287" s="12"/>
      <c r="B287" s="12"/>
      <c r="C287" s="12"/>
      <c r="D287" s="13"/>
      <c r="E287" s="13"/>
      <c r="F287" s="13"/>
      <c r="G287" s="13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3"/>
      <c r="W287" s="14"/>
      <c r="X287" s="14"/>
      <c r="Y287" s="14"/>
      <c r="Z287" s="12"/>
      <c r="AA287" s="12"/>
      <c r="AB287" s="12"/>
      <c r="AC287" s="12"/>
      <c r="AD287" s="15"/>
    </row>
    <row r="288" ht="12.0" customHeight="1">
      <c r="A288" s="12"/>
      <c r="B288" s="12"/>
      <c r="C288" s="12"/>
      <c r="D288" s="13"/>
      <c r="E288" s="13"/>
      <c r="F288" s="13"/>
      <c r="G288" s="13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3"/>
      <c r="W288" s="14"/>
      <c r="X288" s="14"/>
      <c r="Y288" s="14"/>
      <c r="Z288" s="12"/>
      <c r="AA288" s="12"/>
      <c r="AB288" s="12"/>
      <c r="AC288" s="12"/>
      <c r="AD288" s="15"/>
    </row>
    <row r="289" ht="12.0" customHeight="1">
      <c r="A289" s="12"/>
      <c r="B289" s="12"/>
      <c r="C289" s="12"/>
      <c r="D289" s="13"/>
      <c r="E289" s="13"/>
      <c r="F289" s="13"/>
      <c r="G289" s="13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3"/>
      <c r="W289" s="14"/>
      <c r="X289" s="14"/>
      <c r="Y289" s="14"/>
      <c r="Z289" s="12"/>
      <c r="AA289" s="12"/>
      <c r="AB289" s="12"/>
      <c r="AC289" s="12"/>
      <c r="AD289" s="15"/>
    </row>
    <row r="290" ht="12.0" customHeight="1">
      <c r="A290" s="12"/>
      <c r="B290" s="12"/>
      <c r="C290" s="12"/>
      <c r="D290" s="13"/>
      <c r="E290" s="13"/>
      <c r="F290" s="13"/>
      <c r="G290" s="13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3"/>
      <c r="W290" s="14"/>
      <c r="X290" s="14"/>
      <c r="Y290" s="14"/>
      <c r="Z290" s="12"/>
      <c r="AA290" s="12"/>
      <c r="AB290" s="12"/>
      <c r="AC290" s="12"/>
      <c r="AD290" s="15"/>
    </row>
    <row r="291" ht="12.0" customHeight="1">
      <c r="A291" s="12"/>
      <c r="B291" s="12"/>
      <c r="C291" s="12"/>
      <c r="D291" s="13"/>
      <c r="E291" s="13"/>
      <c r="F291" s="13"/>
      <c r="G291" s="13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3"/>
      <c r="W291" s="14"/>
      <c r="X291" s="14"/>
      <c r="Y291" s="14"/>
      <c r="Z291" s="12"/>
      <c r="AA291" s="12"/>
      <c r="AB291" s="12"/>
      <c r="AC291" s="12"/>
      <c r="AD291" s="15"/>
    </row>
    <row r="292" ht="12.0" customHeight="1">
      <c r="A292" s="12"/>
      <c r="B292" s="12"/>
      <c r="C292" s="12"/>
      <c r="D292" s="13"/>
      <c r="E292" s="13"/>
      <c r="F292" s="13"/>
      <c r="G292" s="13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3"/>
      <c r="W292" s="14"/>
      <c r="X292" s="14"/>
      <c r="Y292" s="14"/>
      <c r="Z292" s="12"/>
      <c r="AA292" s="12"/>
      <c r="AB292" s="12"/>
      <c r="AC292" s="12"/>
      <c r="AD292" s="15"/>
    </row>
    <row r="293" ht="12.0" customHeight="1">
      <c r="A293" s="12"/>
      <c r="B293" s="12"/>
      <c r="C293" s="12"/>
      <c r="D293" s="13"/>
      <c r="E293" s="13"/>
      <c r="F293" s="13"/>
      <c r="G293" s="13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3"/>
      <c r="W293" s="14"/>
      <c r="X293" s="14"/>
      <c r="Y293" s="14"/>
      <c r="Z293" s="12"/>
      <c r="AA293" s="12"/>
      <c r="AB293" s="12"/>
      <c r="AC293" s="12"/>
      <c r="AD293" s="15"/>
    </row>
    <row r="294" ht="12.0" customHeight="1">
      <c r="A294" s="12"/>
      <c r="B294" s="12"/>
      <c r="C294" s="12"/>
      <c r="D294" s="13"/>
      <c r="E294" s="13"/>
      <c r="F294" s="13"/>
      <c r="G294" s="13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3"/>
      <c r="W294" s="14"/>
      <c r="X294" s="14"/>
      <c r="Y294" s="14"/>
      <c r="Z294" s="12"/>
      <c r="AA294" s="12"/>
      <c r="AB294" s="12"/>
      <c r="AC294" s="12"/>
      <c r="AD294" s="15"/>
    </row>
    <row r="295" ht="12.0" customHeight="1">
      <c r="A295" s="12"/>
      <c r="B295" s="12"/>
      <c r="C295" s="12"/>
      <c r="D295" s="13"/>
      <c r="E295" s="13"/>
      <c r="F295" s="13"/>
      <c r="G295" s="13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3"/>
      <c r="W295" s="14"/>
      <c r="X295" s="14"/>
      <c r="Y295" s="14"/>
      <c r="Z295" s="12"/>
      <c r="AA295" s="12"/>
      <c r="AB295" s="12"/>
      <c r="AC295" s="12"/>
      <c r="AD295" s="15"/>
    </row>
    <row r="296" ht="12.0" customHeight="1">
      <c r="A296" s="12"/>
      <c r="B296" s="12"/>
      <c r="C296" s="12"/>
      <c r="D296" s="13"/>
      <c r="E296" s="13"/>
      <c r="F296" s="13"/>
      <c r="G296" s="13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3"/>
      <c r="W296" s="14"/>
      <c r="X296" s="14"/>
      <c r="Y296" s="14"/>
      <c r="Z296" s="12"/>
      <c r="AA296" s="12"/>
      <c r="AB296" s="12"/>
      <c r="AC296" s="12"/>
      <c r="AD296" s="15"/>
    </row>
    <row r="297" ht="12.0" customHeight="1">
      <c r="A297" s="12"/>
      <c r="B297" s="12"/>
      <c r="C297" s="12"/>
      <c r="D297" s="13"/>
      <c r="E297" s="13"/>
      <c r="F297" s="13"/>
      <c r="G297" s="13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3"/>
      <c r="W297" s="14"/>
      <c r="X297" s="14"/>
      <c r="Y297" s="14"/>
      <c r="Z297" s="12"/>
      <c r="AA297" s="12"/>
      <c r="AB297" s="12"/>
      <c r="AC297" s="12"/>
      <c r="AD297" s="15"/>
    </row>
    <row r="298" ht="12.0" customHeight="1">
      <c r="A298" s="12"/>
      <c r="B298" s="12"/>
      <c r="C298" s="12"/>
      <c r="D298" s="13"/>
      <c r="E298" s="13"/>
      <c r="F298" s="13"/>
      <c r="G298" s="13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3"/>
      <c r="W298" s="14"/>
      <c r="X298" s="14"/>
      <c r="Y298" s="14"/>
      <c r="Z298" s="12"/>
      <c r="AA298" s="12"/>
      <c r="AB298" s="12"/>
      <c r="AC298" s="12"/>
      <c r="AD298" s="15"/>
    </row>
    <row r="299" ht="12.0" customHeight="1">
      <c r="A299" s="12"/>
      <c r="B299" s="12"/>
      <c r="C299" s="12"/>
      <c r="D299" s="13"/>
      <c r="E299" s="13"/>
      <c r="F299" s="13"/>
      <c r="G299" s="13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3"/>
      <c r="W299" s="14"/>
      <c r="X299" s="14"/>
      <c r="Y299" s="14"/>
      <c r="Z299" s="12"/>
      <c r="AA299" s="12"/>
      <c r="AB299" s="12"/>
      <c r="AC299" s="12"/>
      <c r="AD299" s="15"/>
    </row>
    <row r="300" ht="12.0" customHeight="1">
      <c r="A300" s="12"/>
      <c r="B300" s="12"/>
      <c r="C300" s="12"/>
      <c r="D300" s="13"/>
      <c r="E300" s="13"/>
      <c r="F300" s="13"/>
      <c r="G300" s="13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3"/>
      <c r="W300" s="14"/>
      <c r="X300" s="14"/>
      <c r="Y300" s="14"/>
      <c r="Z300" s="12"/>
      <c r="AA300" s="12"/>
      <c r="AB300" s="12"/>
      <c r="AC300" s="12"/>
      <c r="AD300" s="15"/>
    </row>
    <row r="301" ht="12.0" customHeight="1">
      <c r="A301" s="12"/>
      <c r="B301" s="12"/>
      <c r="C301" s="12"/>
      <c r="D301" s="13"/>
      <c r="E301" s="13"/>
      <c r="F301" s="13"/>
      <c r="G301" s="13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3"/>
      <c r="W301" s="14"/>
      <c r="X301" s="14"/>
      <c r="Y301" s="14"/>
      <c r="Z301" s="12"/>
      <c r="AA301" s="12"/>
      <c r="AB301" s="12"/>
      <c r="AC301" s="12"/>
      <c r="AD301" s="15"/>
    </row>
    <row r="302" ht="12.0" customHeight="1">
      <c r="A302" s="12"/>
      <c r="B302" s="12"/>
      <c r="C302" s="12"/>
      <c r="D302" s="13"/>
      <c r="E302" s="13"/>
      <c r="F302" s="13"/>
      <c r="G302" s="13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3"/>
      <c r="W302" s="14"/>
      <c r="X302" s="14"/>
      <c r="Y302" s="14"/>
      <c r="Z302" s="12"/>
      <c r="AA302" s="12"/>
      <c r="AB302" s="12"/>
      <c r="AC302" s="12"/>
      <c r="AD302" s="15"/>
    </row>
    <row r="303" ht="12.0" customHeight="1">
      <c r="A303" s="12"/>
      <c r="B303" s="12"/>
      <c r="C303" s="12"/>
      <c r="D303" s="13"/>
      <c r="E303" s="13"/>
      <c r="F303" s="13"/>
      <c r="G303" s="13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3"/>
      <c r="W303" s="14"/>
      <c r="X303" s="14"/>
      <c r="Y303" s="14"/>
      <c r="Z303" s="12"/>
      <c r="AA303" s="12"/>
      <c r="AB303" s="12"/>
      <c r="AC303" s="12"/>
      <c r="AD303" s="15"/>
    </row>
    <row r="304" ht="12.0" customHeight="1">
      <c r="A304" s="12"/>
      <c r="B304" s="12"/>
      <c r="C304" s="12"/>
      <c r="D304" s="13"/>
      <c r="E304" s="13"/>
      <c r="F304" s="13"/>
      <c r="G304" s="13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3"/>
      <c r="W304" s="14"/>
      <c r="X304" s="14"/>
      <c r="Y304" s="14"/>
      <c r="Z304" s="12"/>
      <c r="AA304" s="12"/>
      <c r="AB304" s="12"/>
      <c r="AC304" s="12"/>
      <c r="AD304" s="15"/>
    </row>
    <row r="305" ht="12.0" customHeight="1">
      <c r="A305" s="12"/>
      <c r="B305" s="12"/>
      <c r="C305" s="12"/>
      <c r="D305" s="13"/>
      <c r="E305" s="13"/>
      <c r="F305" s="13"/>
      <c r="G305" s="13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3"/>
      <c r="W305" s="14"/>
      <c r="X305" s="14"/>
      <c r="Y305" s="14"/>
      <c r="Z305" s="12"/>
      <c r="AA305" s="12"/>
      <c r="AB305" s="12"/>
      <c r="AC305" s="12"/>
      <c r="AD305" s="15"/>
    </row>
    <row r="306" ht="12.0" customHeight="1">
      <c r="A306" s="12"/>
      <c r="B306" s="12"/>
      <c r="C306" s="12"/>
      <c r="D306" s="13"/>
      <c r="E306" s="13"/>
      <c r="F306" s="13"/>
      <c r="G306" s="13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3"/>
      <c r="W306" s="14"/>
      <c r="X306" s="14"/>
      <c r="Y306" s="14"/>
      <c r="Z306" s="12"/>
      <c r="AA306" s="12"/>
      <c r="AB306" s="12"/>
      <c r="AC306" s="12"/>
      <c r="AD306" s="15"/>
    </row>
    <row r="307" ht="12.0" customHeight="1">
      <c r="A307" s="12"/>
      <c r="B307" s="12"/>
      <c r="C307" s="12"/>
      <c r="D307" s="13"/>
      <c r="E307" s="13"/>
      <c r="F307" s="13"/>
      <c r="G307" s="13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3"/>
      <c r="W307" s="14"/>
      <c r="X307" s="14"/>
      <c r="Y307" s="14"/>
      <c r="Z307" s="12"/>
      <c r="AA307" s="12"/>
      <c r="AB307" s="12"/>
      <c r="AC307" s="12"/>
      <c r="AD307" s="15"/>
    </row>
    <row r="308" ht="12.0" customHeight="1">
      <c r="A308" s="12"/>
      <c r="B308" s="12"/>
      <c r="C308" s="12"/>
      <c r="D308" s="13"/>
      <c r="E308" s="13"/>
      <c r="F308" s="13"/>
      <c r="G308" s="13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3"/>
      <c r="W308" s="14"/>
      <c r="X308" s="14"/>
      <c r="Y308" s="14"/>
      <c r="Z308" s="12"/>
      <c r="AA308" s="12"/>
      <c r="AB308" s="12"/>
      <c r="AC308" s="12"/>
      <c r="AD308" s="15"/>
    </row>
    <row r="309" ht="12.0" customHeight="1">
      <c r="A309" s="12"/>
      <c r="B309" s="12"/>
      <c r="C309" s="12"/>
      <c r="D309" s="13"/>
      <c r="E309" s="13"/>
      <c r="F309" s="13"/>
      <c r="G309" s="13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3"/>
      <c r="W309" s="14"/>
      <c r="X309" s="14"/>
      <c r="Y309" s="14"/>
      <c r="Z309" s="12"/>
      <c r="AA309" s="12"/>
      <c r="AB309" s="12"/>
      <c r="AC309" s="12"/>
      <c r="AD309" s="15"/>
    </row>
    <row r="310" ht="12.0" customHeight="1">
      <c r="A310" s="12"/>
      <c r="B310" s="12"/>
      <c r="C310" s="12"/>
      <c r="D310" s="13"/>
      <c r="E310" s="13"/>
      <c r="F310" s="13"/>
      <c r="G310" s="13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3"/>
      <c r="W310" s="14"/>
      <c r="X310" s="14"/>
      <c r="Y310" s="14"/>
      <c r="Z310" s="12"/>
      <c r="AA310" s="12"/>
      <c r="AB310" s="12"/>
      <c r="AC310" s="12"/>
      <c r="AD310" s="15"/>
    </row>
    <row r="311" ht="12.0" customHeight="1">
      <c r="A311" s="12"/>
      <c r="B311" s="12"/>
      <c r="C311" s="12"/>
      <c r="D311" s="13"/>
      <c r="E311" s="13"/>
      <c r="F311" s="13"/>
      <c r="G311" s="13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3"/>
      <c r="W311" s="14"/>
      <c r="X311" s="14"/>
      <c r="Y311" s="14"/>
      <c r="Z311" s="12"/>
      <c r="AA311" s="12"/>
      <c r="AB311" s="12"/>
      <c r="AC311" s="12"/>
      <c r="AD311" s="15"/>
    </row>
    <row r="312" ht="12.0" customHeight="1">
      <c r="A312" s="12"/>
      <c r="B312" s="12"/>
      <c r="C312" s="12"/>
      <c r="D312" s="13"/>
      <c r="E312" s="13"/>
      <c r="F312" s="13"/>
      <c r="G312" s="13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3"/>
      <c r="W312" s="14"/>
      <c r="X312" s="14"/>
      <c r="Y312" s="14"/>
      <c r="Z312" s="12"/>
      <c r="AA312" s="12"/>
      <c r="AB312" s="12"/>
      <c r="AC312" s="12"/>
      <c r="AD312" s="15"/>
    </row>
    <row r="313" ht="12.0" customHeight="1">
      <c r="A313" s="12"/>
      <c r="B313" s="12"/>
      <c r="C313" s="12"/>
      <c r="D313" s="13"/>
      <c r="E313" s="13"/>
      <c r="F313" s="13"/>
      <c r="G313" s="13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3"/>
      <c r="W313" s="14"/>
      <c r="X313" s="14"/>
      <c r="Y313" s="14"/>
      <c r="Z313" s="12"/>
      <c r="AA313" s="12"/>
      <c r="AB313" s="12"/>
      <c r="AC313" s="12"/>
      <c r="AD313" s="15"/>
    </row>
    <row r="314" ht="12.0" customHeight="1">
      <c r="A314" s="12"/>
      <c r="B314" s="12"/>
      <c r="C314" s="12"/>
      <c r="D314" s="13"/>
      <c r="E314" s="13"/>
      <c r="F314" s="13"/>
      <c r="G314" s="13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3"/>
      <c r="W314" s="14"/>
      <c r="X314" s="14"/>
      <c r="Y314" s="14"/>
      <c r="Z314" s="12"/>
      <c r="AA314" s="12"/>
      <c r="AB314" s="12"/>
      <c r="AC314" s="12"/>
      <c r="AD314" s="15"/>
    </row>
    <row r="315" ht="12.0" customHeight="1">
      <c r="A315" s="12"/>
      <c r="B315" s="12"/>
      <c r="C315" s="12"/>
      <c r="D315" s="13"/>
      <c r="E315" s="13"/>
      <c r="F315" s="13"/>
      <c r="G315" s="13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3"/>
      <c r="W315" s="14"/>
      <c r="X315" s="14"/>
      <c r="Y315" s="14"/>
      <c r="Z315" s="12"/>
      <c r="AA315" s="12"/>
      <c r="AB315" s="12"/>
      <c r="AC315" s="12"/>
      <c r="AD315" s="15"/>
    </row>
    <row r="316" ht="12.0" customHeight="1">
      <c r="A316" s="12"/>
      <c r="B316" s="12"/>
      <c r="C316" s="12"/>
      <c r="D316" s="13"/>
      <c r="E316" s="13"/>
      <c r="F316" s="13"/>
      <c r="G316" s="13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3"/>
      <c r="W316" s="14"/>
      <c r="X316" s="14"/>
      <c r="Y316" s="14"/>
      <c r="Z316" s="12"/>
      <c r="AA316" s="12"/>
      <c r="AB316" s="12"/>
      <c r="AC316" s="12"/>
      <c r="AD316" s="15"/>
    </row>
    <row r="317" ht="12.0" customHeight="1">
      <c r="A317" s="12"/>
      <c r="B317" s="12"/>
      <c r="C317" s="12"/>
      <c r="D317" s="13"/>
      <c r="E317" s="13"/>
      <c r="F317" s="13"/>
      <c r="G317" s="13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3"/>
      <c r="W317" s="14"/>
      <c r="X317" s="14"/>
      <c r="Y317" s="14"/>
      <c r="Z317" s="12"/>
      <c r="AA317" s="12"/>
      <c r="AB317" s="12"/>
      <c r="AC317" s="12"/>
      <c r="AD317" s="15"/>
    </row>
    <row r="318" ht="12.0" customHeight="1">
      <c r="A318" s="12"/>
      <c r="B318" s="12"/>
      <c r="C318" s="12"/>
      <c r="D318" s="13"/>
      <c r="E318" s="13"/>
      <c r="F318" s="13"/>
      <c r="G318" s="13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3"/>
      <c r="W318" s="14"/>
      <c r="X318" s="14"/>
      <c r="Y318" s="14"/>
      <c r="Z318" s="12"/>
      <c r="AA318" s="12"/>
      <c r="AB318" s="12"/>
      <c r="AC318" s="12"/>
      <c r="AD318" s="15"/>
    </row>
    <row r="319" ht="12.0" customHeight="1">
      <c r="A319" s="12"/>
      <c r="B319" s="12"/>
      <c r="C319" s="12"/>
      <c r="D319" s="13"/>
      <c r="E319" s="13"/>
      <c r="F319" s="13"/>
      <c r="G319" s="13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3"/>
      <c r="W319" s="14"/>
      <c r="X319" s="14"/>
      <c r="Y319" s="14"/>
      <c r="Z319" s="12"/>
      <c r="AA319" s="12"/>
      <c r="AB319" s="12"/>
      <c r="AC319" s="12"/>
      <c r="AD319" s="15"/>
    </row>
    <row r="320" ht="12.0" customHeight="1">
      <c r="A320" s="12"/>
      <c r="B320" s="12"/>
      <c r="C320" s="12"/>
      <c r="D320" s="13"/>
      <c r="E320" s="13"/>
      <c r="F320" s="13"/>
      <c r="G320" s="13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3"/>
      <c r="W320" s="14"/>
      <c r="X320" s="14"/>
      <c r="Y320" s="14"/>
      <c r="Z320" s="12"/>
      <c r="AA320" s="12"/>
      <c r="AB320" s="12"/>
      <c r="AC320" s="12"/>
      <c r="AD320" s="15"/>
    </row>
    <row r="321" ht="12.0" customHeight="1">
      <c r="A321" s="12"/>
      <c r="B321" s="12"/>
      <c r="C321" s="12"/>
      <c r="D321" s="13"/>
      <c r="E321" s="13"/>
      <c r="F321" s="13"/>
      <c r="G321" s="13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3"/>
      <c r="W321" s="14"/>
      <c r="X321" s="14"/>
      <c r="Y321" s="14"/>
      <c r="Z321" s="12"/>
      <c r="AA321" s="12"/>
      <c r="AB321" s="12"/>
      <c r="AC321" s="12"/>
      <c r="AD321" s="15"/>
    </row>
    <row r="322" ht="12.0" customHeight="1">
      <c r="A322" s="12"/>
      <c r="B322" s="12"/>
      <c r="C322" s="12"/>
      <c r="D322" s="13"/>
      <c r="E322" s="13"/>
      <c r="F322" s="13"/>
      <c r="G322" s="13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3"/>
      <c r="W322" s="14"/>
      <c r="X322" s="14"/>
      <c r="Y322" s="14"/>
      <c r="Z322" s="12"/>
      <c r="AA322" s="12"/>
      <c r="AB322" s="12"/>
      <c r="AC322" s="12"/>
      <c r="AD322" s="15"/>
    </row>
    <row r="323" ht="12.0" customHeight="1">
      <c r="A323" s="12"/>
      <c r="B323" s="12"/>
      <c r="C323" s="12"/>
      <c r="D323" s="13"/>
      <c r="E323" s="13"/>
      <c r="F323" s="13"/>
      <c r="G323" s="13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3"/>
      <c r="W323" s="14"/>
      <c r="X323" s="14"/>
      <c r="Y323" s="14"/>
      <c r="Z323" s="12"/>
      <c r="AA323" s="12"/>
      <c r="AB323" s="12"/>
      <c r="AC323" s="12"/>
      <c r="AD323" s="15"/>
    </row>
    <row r="324" ht="12.0" customHeight="1">
      <c r="A324" s="12"/>
      <c r="B324" s="12"/>
      <c r="C324" s="12"/>
      <c r="D324" s="13"/>
      <c r="E324" s="13"/>
      <c r="F324" s="13"/>
      <c r="G324" s="13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3"/>
      <c r="W324" s="14"/>
      <c r="X324" s="14"/>
      <c r="Y324" s="14"/>
      <c r="Z324" s="12"/>
      <c r="AA324" s="12"/>
      <c r="AB324" s="12"/>
      <c r="AC324" s="12"/>
      <c r="AD324" s="15"/>
    </row>
    <row r="325" ht="12.0" customHeight="1">
      <c r="A325" s="12"/>
      <c r="B325" s="12"/>
      <c r="C325" s="12"/>
      <c r="D325" s="13"/>
      <c r="E325" s="13"/>
      <c r="F325" s="13"/>
      <c r="G325" s="13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3"/>
      <c r="W325" s="14"/>
      <c r="X325" s="14"/>
      <c r="Y325" s="14"/>
      <c r="Z325" s="12"/>
      <c r="AA325" s="12"/>
      <c r="AB325" s="12"/>
      <c r="AC325" s="12"/>
      <c r="AD325" s="15"/>
    </row>
    <row r="326" ht="12.0" customHeight="1">
      <c r="A326" s="12"/>
      <c r="B326" s="12"/>
      <c r="C326" s="12"/>
      <c r="D326" s="13"/>
      <c r="E326" s="13"/>
      <c r="F326" s="13"/>
      <c r="G326" s="13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3"/>
      <c r="W326" s="14"/>
      <c r="X326" s="14"/>
      <c r="Y326" s="14"/>
      <c r="Z326" s="12"/>
      <c r="AA326" s="12"/>
      <c r="AB326" s="12"/>
      <c r="AC326" s="12"/>
      <c r="AD326" s="15"/>
    </row>
    <row r="327" ht="12.0" customHeight="1">
      <c r="A327" s="12"/>
      <c r="B327" s="12"/>
      <c r="C327" s="12"/>
      <c r="D327" s="13"/>
      <c r="E327" s="13"/>
      <c r="F327" s="13"/>
      <c r="G327" s="13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3"/>
      <c r="W327" s="14"/>
      <c r="X327" s="14"/>
      <c r="Y327" s="14"/>
      <c r="Z327" s="12"/>
      <c r="AA327" s="12"/>
      <c r="AB327" s="12"/>
      <c r="AC327" s="12"/>
      <c r="AD327" s="15"/>
    </row>
    <row r="328" ht="12.0" customHeight="1">
      <c r="A328" s="12"/>
      <c r="B328" s="12"/>
      <c r="C328" s="12"/>
      <c r="D328" s="13"/>
      <c r="E328" s="13"/>
      <c r="F328" s="13"/>
      <c r="G328" s="13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3"/>
      <c r="W328" s="14"/>
      <c r="X328" s="14"/>
      <c r="Y328" s="14"/>
      <c r="Z328" s="12"/>
      <c r="AA328" s="12"/>
      <c r="AB328" s="12"/>
      <c r="AC328" s="12"/>
      <c r="AD328" s="15"/>
    </row>
    <row r="329" ht="12.0" customHeight="1">
      <c r="A329" s="12"/>
      <c r="B329" s="12"/>
      <c r="C329" s="12"/>
      <c r="D329" s="13"/>
      <c r="E329" s="13"/>
      <c r="F329" s="13"/>
      <c r="G329" s="13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3"/>
      <c r="W329" s="14"/>
      <c r="X329" s="14"/>
      <c r="Y329" s="14"/>
      <c r="Z329" s="12"/>
      <c r="AA329" s="12"/>
      <c r="AB329" s="12"/>
      <c r="AC329" s="12"/>
      <c r="AD329" s="15"/>
    </row>
    <row r="330" ht="12.0" customHeight="1">
      <c r="A330" s="12"/>
      <c r="B330" s="12"/>
      <c r="C330" s="12"/>
      <c r="D330" s="13"/>
      <c r="E330" s="13"/>
      <c r="F330" s="13"/>
      <c r="G330" s="13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3"/>
      <c r="W330" s="14"/>
      <c r="X330" s="14"/>
      <c r="Y330" s="14"/>
      <c r="Z330" s="12"/>
      <c r="AA330" s="12"/>
      <c r="AB330" s="12"/>
      <c r="AC330" s="12"/>
      <c r="AD330" s="15"/>
    </row>
    <row r="331" ht="12.0" customHeight="1">
      <c r="A331" s="12"/>
      <c r="B331" s="12"/>
      <c r="C331" s="12"/>
      <c r="D331" s="13"/>
      <c r="E331" s="13"/>
      <c r="F331" s="13"/>
      <c r="G331" s="13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3"/>
      <c r="W331" s="14"/>
      <c r="X331" s="14"/>
      <c r="Y331" s="14"/>
      <c r="Z331" s="12"/>
      <c r="AA331" s="12"/>
      <c r="AB331" s="12"/>
      <c r="AC331" s="12"/>
      <c r="AD331" s="15"/>
    </row>
    <row r="332" ht="12.0" customHeight="1">
      <c r="A332" s="12"/>
      <c r="B332" s="12"/>
      <c r="C332" s="12"/>
      <c r="D332" s="13"/>
      <c r="E332" s="13"/>
      <c r="F332" s="13"/>
      <c r="G332" s="13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3"/>
      <c r="W332" s="14"/>
      <c r="X332" s="14"/>
      <c r="Y332" s="14"/>
      <c r="Z332" s="12"/>
      <c r="AA332" s="12"/>
      <c r="AB332" s="12"/>
      <c r="AC332" s="12"/>
      <c r="AD332" s="15"/>
    </row>
    <row r="333" ht="12.0" customHeight="1">
      <c r="A333" s="12"/>
      <c r="B333" s="12"/>
      <c r="C333" s="12"/>
      <c r="D333" s="13"/>
      <c r="E333" s="13"/>
      <c r="F333" s="13"/>
      <c r="G333" s="13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3"/>
      <c r="W333" s="14"/>
      <c r="X333" s="14"/>
      <c r="Y333" s="14"/>
      <c r="Z333" s="12"/>
      <c r="AA333" s="12"/>
      <c r="AB333" s="12"/>
      <c r="AC333" s="12"/>
      <c r="AD333" s="15"/>
    </row>
    <row r="334" ht="12.0" customHeight="1">
      <c r="A334" s="12"/>
      <c r="B334" s="12"/>
      <c r="C334" s="12"/>
      <c r="D334" s="13"/>
      <c r="E334" s="13"/>
      <c r="F334" s="13"/>
      <c r="G334" s="13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3"/>
      <c r="W334" s="14"/>
      <c r="X334" s="14"/>
      <c r="Y334" s="14"/>
      <c r="Z334" s="12"/>
      <c r="AA334" s="12"/>
      <c r="AB334" s="12"/>
      <c r="AC334" s="12"/>
      <c r="AD334" s="15"/>
    </row>
    <row r="335" ht="12.0" customHeight="1">
      <c r="A335" s="12"/>
      <c r="B335" s="12"/>
      <c r="C335" s="12"/>
      <c r="D335" s="13"/>
      <c r="E335" s="13"/>
      <c r="F335" s="13"/>
      <c r="G335" s="13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3"/>
      <c r="W335" s="14"/>
      <c r="X335" s="14"/>
      <c r="Y335" s="14"/>
      <c r="Z335" s="12"/>
      <c r="AA335" s="12"/>
      <c r="AB335" s="12"/>
      <c r="AC335" s="12"/>
      <c r="AD335" s="15"/>
    </row>
    <row r="336" ht="12.0" customHeight="1">
      <c r="A336" s="12"/>
      <c r="B336" s="12"/>
      <c r="C336" s="12"/>
      <c r="D336" s="13"/>
      <c r="E336" s="13"/>
      <c r="F336" s="13"/>
      <c r="G336" s="13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3"/>
      <c r="W336" s="14"/>
      <c r="X336" s="14"/>
      <c r="Y336" s="14"/>
      <c r="Z336" s="12"/>
      <c r="AA336" s="12"/>
      <c r="AB336" s="12"/>
      <c r="AC336" s="12"/>
      <c r="AD336" s="15"/>
    </row>
    <row r="337" ht="12.0" customHeight="1">
      <c r="A337" s="12"/>
      <c r="B337" s="12"/>
      <c r="C337" s="12"/>
      <c r="D337" s="13"/>
      <c r="E337" s="13"/>
      <c r="F337" s="13"/>
      <c r="G337" s="13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3"/>
      <c r="W337" s="14"/>
      <c r="X337" s="14"/>
      <c r="Y337" s="14"/>
      <c r="Z337" s="12"/>
      <c r="AA337" s="12"/>
      <c r="AB337" s="12"/>
      <c r="AC337" s="12"/>
      <c r="AD337" s="15"/>
    </row>
    <row r="338" ht="12.0" customHeight="1">
      <c r="A338" s="12"/>
      <c r="B338" s="12"/>
      <c r="C338" s="12"/>
      <c r="D338" s="13"/>
      <c r="E338" s="13"/>
      <c r="F338" s="13"/>
      <c r="G338" s="13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3"/>
      <c r="W338" s="14"/>
      <c r="X338" s="14"/>
      <c r="Y338" s="14"/>
      <c r="Z338" s="12"/>
      <c r="AA338" s="12"/>
      <c r="AB338" s="12"/>
      <c r="AC338" s="12"/>
      <c r="AD338" s="15"/>
    </row>
    <row r="339" ht="12.0" customHeight="1">
      <c r="A339" s="12"/>
      <c r="B339" s="12"/>
      <c r="C339" s="12"/>
      <c r="D339" s="13"/>
      <c r="E339" s="13"/>
      <c r="F339" s="13"/>
      <c r="G339" s="13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3"/>
      <c r="W339" s="14"/>
      <c r="X339" s="14"/>
      <c r="Y339" s="14"/>
      <c r="Z339" s="12"/>
      <c r="AA339" s="12"/>
      <c r="AB339" s="12"/>
      <c r="AC339" s="12"/>
      <c r="AD339" s="15"/>
    </row>
    <row r="340" ht="12.0" customHeight="1">
      <c r="A340" s="12"/>
      <c r="B340" s="12"/>
      <c r="C340" s="12"/>
      <c r="D340" s="13"/>
      <c r="E340" s="13"/>
      <c r="F340" s="13"/>
      <c r="G340" s="13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3"/>
      <c r="W340" s="14"/>
      <c r="X340" s="14"/>
      <c r="Y340" s="14"/>
      <c r="Z340" s="12"/>
      <c r="AA340" s="12"/>
      <c r="AB340" s="12"/>
      <c r="AC340" s="12"/>
      <c r="AD340" s="15"/>
    </row>
    <row r="341" ht="12.0" customHeight="1">
      <c r="A341" s="12"/>
      <c r="B341" s="12"/>
      <c r="C341" s="12"/>
      <c r="D341" s="13"/>
      <c r="E341" s="13"/>
      <c r="F341" s="13"/>
      <c r="G341" s="13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3"/>
      <c r="W341" s="14"/>
      <c r="X341" s="14"/>
      <c r="Y341" s="14"/>
      <c r="Z341" s="12"/>
      <c r="AA341" s="12"/>
      <c r="AB341" s="12"/>
      <c r="AC341" s="12"/>
      <c r="AD341" s="15"/>
    </row>
    <row r="342" ht="12.0" customHeight="1">
      <c r="A342" s="12"/>
      <c r="B342" s="12"/>
      <c r="C342" s="12"/>
      <c r="D342" s="13"/>
      <c r="E342" s="13"/>
      <c r="F342" s="13"/>
      <c r="G342" s="13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3"/>
      <c r="W342" s="14"/>
      <c r="X342" s="14"/>
      <c r="Y342" s="14"/>
      <c r="Z342" s="12"/>
      <c r="AA342" s="12"/>
      <c r="AB342" s="12"/>
      <c r="AC342" s="12"/>
      <c r="AD342" s="15"/>
    </row>
    <row r="343" ht="12.0" customHeight="1">
      <c r="A343" s="12"/>
      <c r="B343" s="12"/>
      <c r="C343" s="12"/>
      <c r="D343" s="13"/>
      <c r="E343" s="13"/>
      <c r="F343" s="13"/>
      <c r="G343" s="13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3"/>
      <c r="W343" s="14"/>
      <c r="X343" s="14"/>
      <c r="Y343" s="14"/>
      <c r="Z343" s="12"/>
      <c r="AA343" s="12"/>
      <c r="AB343" s="12"/>
      <c r="AC343" s="12"/>
      <c r="AD343" s="15"/>
    </row>
    <row r="344" ht="12.0" customHeight="1">
      <c r="A344" s="12"/>
      <c r="B344" s="12"/>
      <c r="C344" s="12"/>
      <c r="D344" s="13"/>
      <c r="E344" s="13"/>
      <c r="F344" s="13"/>
      <c r="G344" s="13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3"/>
      <c r="W344" s="14"/>
      <c r="X344" s="14"/>
      <c r="Y344" s="14"/>
      <c r="Z344" s="12"/>
      <c r="AA344" s="12"/>
      <c r="AB344" s="12"/>
      <c r="AC344" s="12"/>
      <c r="AD344" s="15"/>
    </row>
    <row r="345" ht="12.0" customHeight="1">
      <c r="A345" s="12"/>
      <c r="B345" s="12"/>
      <c r="C345" s="12"/>
      <c r="D345" s="13"/>
      <c r="E345" s="13"/>
      <c r="F345" s="13"/>
      <c r="G345" s="13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3"/>
      <c r="W345" s="14"/>
      <c r="X345" s="14"/>
      <c r="Y345" s="14"/>
      <c r="Z345" s="12"/>
      <c r="AA345" s="12"/>
      <c r="AB345" s="12"/>
      <c r="AC345" s="12"/>
      <c r="AD345" s="15"/>
    </row>
    <row r="346" ht="12.0" customHeight="1">
      <c r="A346" s="12"/>
      <c r="B346" s="12"/>
      <c r="C346" s="12"/>
      <c r="D346" s="13"/>
      <c r="E346" s="13"/>
      <c r="F346" s="13"/>
      <c r="G346" s="13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3"/>
      <c r="W346" s="14"/>
      <c r="X346" s="14"/>
      <c r="Y346" s="14"/>
      <c r="Z346" s="12"/>
      <c r="AA346" s="12"/>
      <c r="AB346" s="12"/>
      <c r="AC346" s="12"/>
      <c r="AD346" s="15"/>
    </row>
    <row r="347" ht="12.0" customHeight="1">
      <c r="A347" s="12"/>
      <c r="B347" s="12"/>
      <c r="C347" s="12"/>
      <c r="D347" s="13"/>
      <c r="E347" s="13"/>
      <c r="F347" s="13"/>
      <c r="G347" s="13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3"/>
      <c r="W347" s="14"/>
      <c r="X347" s="14"/>
      <c r="Y347" s="14"/>
      <c r="Z347" s="12"/>
      <c r="AA347" s="12"/>
      <c r="AB347" s="12"/>
      <c r="AC347" s="12"/>
      <c r="AD347" s="15"/>
    </row>
    <row r="348" ht="12.0" customHeight="1">
      <c r="A348" s="12"/>
      <c r="B348" s="12"/>
      <c r="C348" s="12"/>
      <c r="D348" s="13"/>
      <c r="E348" s="13"/>
      <c r="F348" s="13"/>
      <c r="G348" s="13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3"/>
      <c r="W348" s="14"/>
      <c r="X348" s="14"/>
      <c r="Y348" s="14"/>
      <c r="Z348" s="12"/>
      <c r="AA348" s="12"/>
      <c r="AB348" s="12"/>
      <c r="AC348" s="12"/>
      <c r="AD348" s="15"/>
    </row>
    <row r="349" ht="12.0" customHeight="1">
      <c r="A349" s="12"/>
      <c r="B349" s="12"/>
      <c r="C349" s="12"/>
      <c r="D349" s="13"/>
      <c r="E349" s="13"/>
      <c r="F349" s="13"/>
      <c r="G349" s="13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3"/>
      <c r="W349" s="14"/>
      <c r="X349" s="14"/>
      <c r="Y349" s="14"/>
      <c r="Z349" s="12"/>
      <c r="AA349" s="12"/>
      <c r="AB349" s="12"/>
      <c r="AC349" s="12"/>
      <c r="AD349" s="15"/>
    </row>
    <row r="350" ht="12.0" customHeight="1">
      <c r="A350" s="12"/>
      <c r="B350" s="12"/>
      <c r="C350" s="12"/>
      <c r="D350" s="13"/>
      <c r="E350" s="13"/>
      <c r="F350" s="13"/>
      <c r="G350" s="13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3"/>
      <c r="W350" s="14"/>
      <c r="X350" s="14"/>
      <c r="Y350" s="14"/>
      <c r="Z350" s="12"/>
      <c r="AA350" s="12"/>
      <c r="AB350" s="12"/>
      <c r="AC350" s="12"/>
      <c r="AD350" s="15"/>
    </row>
    <row r="351" ht="12.0" customHeight="1">
      <c r="A351" s="12"/>
      <c r="B351" s="12"/>
      <c r="C351" s="12"/>
      <c r="D351" s="13"/>
      <c r="E351" s="13"/>
      <c r="F351" s="13"/>
      <c r="G351" s="13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3"/>
      <c r="W351" s="14"/>
      <c r="X351" s="14"/>
      <c r="Y351" s="14"/>
      <c r="Z351" s="12"/>
      <c r="AA351" s="12"/>
      <c r="AB351" s="12"/>
      <c r="AC351" s="12"/>
      <c r="AD351" s="15"/>
    </row>
    <row r="352" ht="12.0" customHeight="1">
      <c r="A352" s="12"/>
      <c r="B352" s="12"/>
      <c r="C352" s="12"/>
      <c r="D352" s="13"/>
      <c r="E352" s="13"/>
      <c r="F352" s="13"/>
      <c r="G352" s="13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3"/>
      <c r="W352" s="14"/>
      <c r="X352" s="14"/>
      <c r="Y352" s="14"/>
      <c r="Z352" s="12"/>
      <c r="AA352" s="12"/>
      <c r="AB352" s="12"/>
      <c r="AC352" s="12"/>
      <c r="AD352" s="15"/>
    </row>
    <row r="353" ht="12.0" customHeight="1">
      <c r="A353" s="12"/>
      <c r="B353" s="12"/>
      <c r="C353" s="12"/>
      <c r="D353" s="13"/>
      <c r="E353" s="13"/>
      <c r="F353" s="13"/>
      <c r="G353" s="13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3"/>
      <c r="W353" s="14"/>
      <c r="X353" s="14"/>
      <c r="Y353" s="14"/>
      <c r="Z353" s="12"/>
      <c r="AA353" s="12"/>
      <c r="AB353" s="12"/>
      <c r="AC353" s="12"/>
      <c r="AD353" s="15"/>
    </row>
    <row r="354" ht="12.0" customHeight="1">
      <c r="A354" s="12"/>
      <c r="B354" s="12"/>
      <c r="C354" s="12"/>
      <c r="D354" s="13"/>
      <c r="E354" s="13"/>
      <c r="F354" s="13"/>
      <c r="G354" s="13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3"/>
      <c r="W354" s="14"/>
      <c r="X354" s="14"/>
      <c r="Y354" s="14"/>
      <c r="Z354" s="12"/>
      <c r="AA354" s="12"/>
      <c r="AB354" s="12"/>
      <c r="AC354" s="12"/>
      <c r="AD354" s="15"/>
    </row>
    <row r="355" ht="12.0" customHeight="1">
      <c r="A355" s="12"/>
      <c r="B355" s="12"/>
      <c r="C355" s="12"/>
      <c r="D355" s="13"/>
      <c r="E355" s="13"/>
      <c r="F355" s="13"/>
      <c r="G355" s="13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3"/>
      <c r="W355" s="14"/>
      <c r="X355" s="14"/>
      <c r="Y355" s="14"/>
      <c r="Z355" s="12"/>
      <c r="AA355" s="12"/>
      <c r="AB355" s="12"/>
      <c r="AC355" s="12"/>
      <c r="AD355" s="15"/>
    </row>
    <row r="356" ht="12.0" customHeight="1">
      <c r="A356" s="12"/>
      <c r="B356" s="12"/>
      <c r="C356" s="12"/>
      <c r="D356" s="13"/>
      <c r="E356" s="13"/>
      <c r="F356" s="13"/>
      <c r="G356" s="13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3"/>
      <c r="W356" s="14"/>
      <c r="X356" s="14"/>
      <c r="Y356" s="14"/>
      <c r="Z356" s="12"/>
      <c r="AA356" s="12"/>
      <c r="AB356" s="12"/>
      <c r="AC356" s="12"/>
      <c r="AD356" s="15"/>
    </row>
    <row r="357" ht="12.0" customHeight="1">
      <c r="A357" s="12"/>
      <c r="B357" s="12"/>
      <c r="C357" s="12"/>
      <c r="D357" s="13"/>
      <c r="E357" s="13"/>
      <c r="F357" s="13"/>
      <c r="G357" s="13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3"/>
      <c r="W357" s="14"/>
      <c r="X357" s="14"/>
      <c r="Y357" s="14"/>
      <c r="Z357" s="12"/>
      <c r="AA357" s="12"/>
      <c r="AB357" s="12"/>
      <c r="AC357" s="12"/>
      <c r="AD357" s="15"/>
    </row>
    <row r="358" ht="12.0" customHeight="1">
      <c r="A358" s="12"/>
      <c r="B358" s="12"/>
      <c r="C358" s="12"/>
      <c r="D358" s="13"/>
      <c r="E358" s="13"/>
      <c r="F358" s="13"/>
      <c r="G358" s="13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3"/>
      <c r="W358" s="14"/>
      <c r="X358" s="14"/>
      <c r="Y358" s="14"/>
      <c r="Z358" s="12"/>
      <c r="AA358" s="12"/>
      <c r="AB358" s="12"/>
      <c r="AC358" s="12"/>
      <c r="AD358" s="15"/>
    </row>
    <row r="359" ht="12.0" customHeight="1">
      <c r="A359" s="12"/>
      <c r="B359" s="12"/>
      <c r="C359" s="12"/>
      <c r="D359" s="13"/>
      <c r="E359" s="13"/>
      <c r="F359" s="13"/>
      <c r="G359" s="13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3"/>
      <c r="W359" s="14"/>
      <c r="X359" s="14"/>
      <c r="Y359" s="14"/>
      <c r="Z359" s="12"/>
      <c r="AA359" s="12"/>
      <c r="AB359" s="12"/>
      <c r="AC359" s="12"/>
      <c r="AD359" s="15"/>
    </row>
    <row r="360" ht="12.0" customHeight="1">
      <c r="A360" s="12"/>
      <c r="B360" s="12"/>
      <c r="C360" s="12"/>
      <c r="D360" s="13"/>
      <c r="E360" s="13"/>
      <c r="F360" s="13"/>
      <c r="G360" s="13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3"/>
      <c r="W360" s="14"/>
      <c r="X360" s="14"/>
      <c r="Y360" s="14"/>
      <c r="Z360" s="12"/>
      <c r="AA360" s="12"/>
      <c r="AB360" s="12"/>
      <c r="AC360" s="12"/>
      <c r="AD360" s="15"/>
    </row>
    <row r="361" ht="12.0" customHeight="1">
      <c r="A361" s="12"/>
      <c r="B361" s="12"/>
      <c r="C361" s="12"/>
      <c r="D361" s="13"/>
      <c r="E361" s="13"/>
      <c r="F361" s="13"/>
      <c r="G361" s="13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3"/>
      <c r="W361" s="14"/>
      <c r="X361" s="14"/>
      <c r="Y361" s="14"/>
      <c r="Z361" s="12"/>
      <c r="AA361" s="12"/>
      <c r="AB361" s="12"/>
      <c r="AC361" s="12"/>
      <c r="AD361" s="15"/>
    </row>
    <row r="362" ht="12.0" customHeight="1">
      <c r="A362" s="12"/>
      <c r="B362" s="12"/>
      <c r="C362" s="12"/>
      <c r="D362" s="13"/>
      <c r="E362" s="13"/>
      <c r="F362" s="13"/>
      <c r="G362" s="13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3"/>
      <c r="W362" s="14"/>
      <c r="X362" s="14"/>
      <c r="Y362" s="14"/>
      <c r="Z362" s="12"/>
      <c r="AA362" s="12"/>
      <c r="AB362" s="12"/>
      <c r="AC362" s="12"/>
      <c r="AD362" s="15"/>
    </row>
    <row r="363" ht="12.0" customHeight="1">
      <c r="A363" s="12"/>
      <c r="B363" s="12"/>
      <c r="C363" s="12"/>
      <c r="D363" s="13"/>
      <c r="E363" s="13"/>
      <c r="F363" s="13"/>
      <c r="G363" s="13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3"/>
      <c r="W363" s="14"/>
      <c r="X363" s="14"/>
      <c r="Y363" s="14"/>
      <c r="Z363" s="12"/>
      <c r="AA363" s="12"/>
      <c r="AB363" s="12"/>
      <c r="AC363" s="12"/>
      <c r="AD363" s="15"/>
    </row>
    <row r="364" ht="12.0" customHeight="1">
      <c r="A364" s="12"/>
      <c r="B364" s="12"/>
      <c r="C364" s="12"/>
      <c r="D364" s="13"/>
      <c r="E364" s="13"/>
      <c r="F364" s="13"/>
      <c r="G364" s="13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3"/>
      <c r="W364" s="14"/>
      <c r="X364" s="14"/>
      <c r="Y364" s="14"/>
      <c r="Z364" s="12"/>
      <c r="AA364" s="12"/>
      <c r="AB364" s="12"/>
      <c r="AC364" s="12"/>
      <c r="AD364" s="15"/>
    </row>
    <row r="365" ht="12.0" customHeight="1">
      <c r="A365" s="12"/>
      <c r="B365" s="12"/>
      <c r="C365" s="12"/>
      <c r="D365" s="13"/>
      <c r="E365" s="13"/>
      <c r="F365" s="13"/>
      <c r="G365" s="13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3"/>
      <c r="W365" s="14"/>
      <c r="X365" s="14"/>
      <c r="Y365" s="14"/>
      <c r="Z365" s="12"/>
      <c r="AA365" s="12"/>
      <c r="AB365" s="12"/>
      <c r="AC365" s="12"/>
      <c r="AD365" s="15"/>
    </row>
    <row r="366" ht="12.0" customHeight="1">
      <c r="A366" s="12"/>
      <c r="B366" s="12"/>
      <c r="C366" s="12"/>
      <c r="D366" s="13"/>
      <c r="E366" s="13"/>
      <c r="F366" s="13"/>
      <c r="G366" s="13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3"/>
      <c r="W366" s="14"/>
      <c r="X366" s="14"/>
      <c r="Y366" s="14"/>
      <c r="Z366" s="12"/>
      <c r="AA366" s="12"/>
      <c r="AB366" s="12"/>
      <c r="AC366" s="12"/>
      <c r="AD366" s="15"/>
    </row>
    <row r="367" ht="12.0" customHeight="1">
      <c r="A367" s="12"/>
      <c r="B367" s="12"/>
      <c r="C367" s="12"/>
      <c r="D367" s="13"/>
      <c r="E367" s="13"/>
      <c r="F367" s="13"/>
      <c r="G367" s="13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3"/>
      <c r="W367" s="14"/>
      <c r="X367" s="14"/>
      <c r="Y367" s="14"/>
      <c r="Z367" s="12"/>
      <c r="AA367" s="12"/>
      <c r="AB367" s="12"/>
      <c r="AC367" s="12"/>
      <c r="AD367" s="15"/>
    </row>
    <row r="368" ht="12.0" customHeight="1">
      <c r="A368" s="12"/>
      <c r="B368" s="12"/>
      <c r="C368" s="12"/>
      <c r="D368" s="13"/>
      <c r="E368" s="13"/>
      <c r="F368" s="13"/>
      <c r="G368" s="13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3"/>
      <c r="W368" s="14"/>
      <c r="X368" s="14"/>
      <c r="Y368" s="14"/>
      <c r="Z368" s="12"/>
      <c r="AA368" s="12"/>
      <c r="AB368" s="12"/>
      <c r="AC368" s="12"/>
      <c r="AD368" s="15"/>
    </row>
    <row r="369" ht="12.0" customHeight="1">
      <c r="A369" s="12"/>
      <c r="B369" s="12"/>
      <c r="C369" s="12"/>
      <c r="D369" s="13"/>
      <c r="E369" s="13"/>
      <c r="F369" s="13"/>
      <c r="G369" s="13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3"/>
      <c r="W369" s="14"/>
      <c r="X369" s="14"/>
      <c r="Y369" s="14"/>
      <c r="Z369" s="12"/>
      <c r="AA369" s="12"/>
      <c r="AB369" s="12"/>
      <c r="AC369" s="12"/>
      <c r="AD369" s="15"/>
    </row>
    <row r="370" ht="12.0" customHeight="1">
      <c r="A370" s="12"/>
      <c r="B370" s="12"/>
      <c r="C370" s="12"/>
      <c r="D370" s="13"/>
      <c r="E370" s="13"/>
      <c r="F370" s="13"/>
      <c r="G370" s="13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3"/>
      <c r="W370" s="14"/>
      <c r="X370" s="14"/>
      <c r="Y370" s="14"/>
      <c r="Z370" s="12"/>
      <c r="AA370" s="12"/>
      <c r="AB370" s="12"/>
      <c r="AC370" s="12"/>
      <c r="AD370" s="15"/>
    </row>
    <row r="371" ht="12.0" customHeight="1">
      <c r="A371" s="12"/>
      <c r="B371" s="12"/>
      <c r="C371" s="12"/>
      <c r="D371" s="13"/>
      <c r="E371" s="13"/>
      <c r="F371" s="13"/>
      <c r="G371" s="13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3"/>
      <c r="W371" s="14"/>
      <c r="X371" s="14"/>
      <c r="Y371" s="14"/>
      <c r="Z371" s="12"/>
      <c r="AA371" s="12"/>
      <c r="AB371" s="12"/>
      <c r="AC371" s="12"/>
      <c r="AD371" s="15"/>
    </row>
    <row r="372" ht="12.0" customHeight="1">
      <c r="A372" s="12"/>
      <c r="B372" s="12"/>
      <c r="C372" s="12"/>
      <c r="D372" s="13"/>
      <c r="E372" s="13"/>
      <c r="F372" s="13"/>
      <c r="G372" s="13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3"/>
      <c r="W372" s="14"/>
      <c r="X372" s="14"/>
      <c r="Y372" s="14"/>
      <c r="Z372" s="12"/>
      <c r="AA372" s="12"/>
      <c r="AB372" s="12"/>
      <c r="AC372" s="12"/>
      <c r="AD372" s="15"/>
    </row>
    <row r="373" ht="12.0" customHeight="1">
      <c r="A373" s="12"/>
      <c r="B373" s="12"/>
      <c r="C373" s="12"/>
      <c r="D373" s="13"/>
      <c r="E373" s="13"/>
      <c r="F373" s="13"/>
      <c r="G373" s="13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3"/>
      <c r="W373" s="14"/>
      <c r="X373" s="14"/>
      <c r="Y373" s="14"/>
      <c r="Z373" s="12"/>
      <c r="AA373" s="12"/>
      <c r="AB373" s="12"/>
      <c r="AC373" s="12"/>
      <c r="AD373" s="15"/>
    </row>
    <row r="374" ht="12.0" customHeight="1">
      <c r="A374" s="12"/>
      <c r="B374" s="12"/>
      <c r="C374" s="12"/>
      <c r="D374" s="13"/>
      <c r="E374" s="13"/>
      <c r="F374" s="13"/>
      <c r="G374" s="13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3"/>
      <c r="W374" s="14"/>
      <c r="X374" s="14"/>
      <c r="Y374" s="14"/>
      <c r="Z374" s="12"/>
      <c r="AA374" s="12"/>
      <c r="AB374" s="12"/>
      <c r="AC374" s="12"/>
      <c r="AD374" s="15"/>
    </row>
    <row r="375" ht="12.0" customHeight="1">
      <c r="A375" s="12"/>
      <c r="B375" s="12"/>
      <c r="C375" s="12"/>
      <c r="D375" s="13"/>
      <c r="E375" s="13"/>
      <c r="F375" s="13"/>
      <c r="G375" s="13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3"/>
      <c r="W375" s="14"/>
      <c r="X375" s="14"/>
      <c r="Y375" s="14"/>
      <c r="Z375" s="12"/>
      <c r="AA375" s="12"/>
      <c r="AB375" s="12"/>
      <c r="AC375" s="12"/>
      <c r="AD375" s="15"/>
    </row>
    <row r="376" ht="12.0" customHeight="1">
      <c r="A376" s="12"/>
      <c r="B376" s="12"/>
      <c r="C376" s="12"/>
      <c r="D376" s="13"/>
      <c r="E376" s="13"/>
      <c r="F376" s="13"/>
      <c r="G376" s="13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3"/>
      <c r="W376" s="14"/>
      <c r="X376" s="14"/>
      <c r="Y376" s="14"/>
      <c r="Z376" s="12"/>
      <c r="AA376" s="12"/>
      <c r="AB376" s="12"/>
      <c r="AC376" s="12"/>
      <c r="AD376" s="15"/>
    </row>
    <row r="377" ht="12.0" customHeight="1">
      <c r="A377" s="12"/>
      <c r="B377" s="12"/>
      <c r="C377" s="12"/>
      <c r="D377" s="13"/>
      <c r="E377" s="13"/>
      <c r="F377" s="13"/>
      <c r="G377" s="13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3"/>
      <c r="W377" s="14"/>
      <c r="X377" s="14"/>
      <c r="Y377" s="14"/>
      <c r="Z377" s="12"/>
      <c r="AA377" s="12"/>
      <c r="AB377" s="12"/>
      <c r="AC377" s="12"/>
      <c r="AD377" s="15"/>
    </row>
    <row r="378" ht="12.0" customHeight="1">
      <c r="A378" s="12"/>
      <c r="B378" s="12"/>
      <c r="C378" s="12"/>
      <c r="D378" s="13"/>
      <c r="E378" s="13"/>
      <c r="F378" s="13"/>
      <c r="G378" s="13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3"/>
      <c r="W378" s="14"/>
      <c r="X378" s="14"/>
      <c r="Y378" s="14"/>
      <c r="Z378" s="12"/>
      <c r="AA378" s="12"/>
      <c r="AB378" s="12"/>
      <c r="AC378" s="12"/>
      <c r="AD378" s="15"/>
    </row>
    <row r="379" ht="12.0" customHeight="1">
      <c r="A379" s="12"/>
      <c r="B379" s="12"/>
      <c r="C379" s="12"/>
      <c r="D379" s="13"/>
      <c r="E379" s="13"/>
      <c r="F379" s="13"/>
      <c r="G379" s="13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3"/>
      <c r="W379" s="14"/>
      <c r="X379" s="14"/>
      <c r="Y379" s="14"/>
      <c r="Z379" s="12"/>
      <c r="AA379" s="12"/>
      <c r="AB379" s="12"/>
      <c r="AC379" s="12"/>
      <c r="AD379" s="15"/>
    </row>
    <row r="380" ht="12.0" customHeight="1">
      <c r="A380" s="12"/>
      <c r="B380" s="12"/>
      <c r="C380" s="12"/>
      <c r="D380" s="13"/>
      <c r="E380" s="13"/>
      <c r="F380" s="13"/>
      <c r="G380" s="13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3"/>
      <c r="W380" s="14"/>
      <c r="X380" s="14"/>
      <c r="Y380" s="14"/>
      <c r="Z380" s="12"/>
      <c r="AA380" s="12"/>
      <c r="AB380" s="12"/>
      <c r="AC380" s="12"/>
      <c r="AD380" s="15"/>
    </row>
    <row r="381" ht="12.0" customHeight="1">
      <c r="A381" s="12"/>
      <c r="B381" s="12"/>
      <c r="C381" s="12"/>
      <c r="D381" s="13"/>
      <c r="E381" s="13"/>
      <c r="F381" s="13"/>
      <c r="G381" s="13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3"/>
      <c r="W381" s="14"/>
      <c r="X381" s="14"/>
      <c r="Y381" s="14"/>
      <c r="Z381" s="12"/>
      <c r="AA381" s="12"/>
      <c r="AB381" s="12"/>
      <c r="AC381" s="12"/>
      <c r="AD381" s="15"/>
    </row>
    <row r="382" ht="12.0" customHeight="1">
      <c r="A382" s="12"/>
      <c r="B382" s="12"/>
      <c r="C382" s="12"/>
      <c r="D382" s="13"/>
      <c r="E382" s="13"/>
      <c r="F382" s="13"/>
      <c r="G382" s="13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3"/>
      <c r="W382" s="14"/>
      <c r="X382" s="14"/>
      <c r="Y382" s="14"/>
      <c r="Z382" s="12"/>
      <c r="AA382" s="12"/>
      <c r="AB382" s="12"/>
      <c r="AC382" s="12"/>
      <c r="AD382" s="15"/>
    </row>
    <row r="383" ht="12.0" customHeight="1">
      <c r="A383" s="12"/>
      <c r="B383" s="12"/>
      <c r="C383" s="12"/>
      <c r="D383" s="13"/>
      <c r="E383" s="13"/>
      <c r="F383" s="13"/>
      <c r="G383" s="13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3"/>
      <c r="W383" s="14"/>
      <c r="X383" s="14"/>
      <c r="Y383" s="14"/>
      <c r="Z383" s="12"/>
      <c r="AA383" s="12"/>
      <c r="AB383" s="12"/>
      <c r="AC383" s="12"/>
      <c r="AD383" s="15"/>
    </row>
    <row r="384" ht="12.0" customHeight="1">
      <c r="A384" s="12"/>
      <c r="B384" s="12"/>
      <c r="C384" s="12"/>
      <c r="D384" s="13"/>
      <c r="E384" s="13"/>
      <c r="F384" s="13"/>
      <c r="G384" s="13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3"/>
      <c r="W384" s="14"/>
      <c r="X384" s="14"/>
      <c r="Y384" s="14"/>
      <c r="Z384" s="12"/>
      <c r="AA384" s="12"/>
      <c r="AB384" s="12"/>
      <c r="AC384" s="12"/>
      <c r="AD384" s="15"/>
    </row>
    <row r="385" ht="12.0" customHeight="1">
      <c r="A385" s="12"/>
      <c r="B385" s="12"/>
      <c r="C385" s="12"/>
      <c r="D385" s="13"/>
      <c r="E385" s="13"/>
      <c r="F385" s="13"/>
      <c r="G385" s="13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3"/>
      <c r="W385" s="14"/>
      <c r="X385" s="14"/>
      <c r="Y385" s="14"/>
      <c r="Z385" s="12"/>
      <c r="AA385" s="12"/>
      <c r="AB385" s="12"/>
      <c r="AC385" s="12"/>
      <c r="AD385" s="15"/>
    </row>
    <row r="386" ht="12.0" customHeight="1">
      <c r="A386" s="12"/>
      <c r="B386" s="12"/>
      <c r="C386" s="12"/>
      <c r="D386" s="13"/>
      <c r="E386" s="13"/>
      <c r="F386" s="13"/>
      <c r="G386" s="13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3"/>
      <c r="W386" s="14"/>
      <c r="X386" s="14"/>
      <c r="Y386" s="14"/>
      <c r="Z386" s="12"/>
      <c r="AA386" s="12"/>
      <c r="AB386" s="12"/>
      <c r="AC386" s="12"/>
      <c r="AD386" s="15"/>
    </row>
    <row r="387" ht="12.0" customHeight="1">
      <c r="A387" s="12"/>
      <c r="B387" s="12"/>
      <c r="C387" s="12"/>
      <c r="D387" s="13"/>
      <c r="E387" s="13"/>
      <c r="F387" s="13"/>
      <c r="G387" s="13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3"/>
      <c r="W387" s="14"/>
      <c r="X387" s="14"/>
      <c r="Y387" s="14"/>
      <c r="Z387" s="12"/>
      <c r="AA387" s="12"/>
      <c r="AB387" s="12"/>
      <c r="AC387" s="12"/>
      <c r="AD387" s="15"/>
    </row>
    <row r="388" ht="12.0" customHeight="1">
      <c r="A388" s="12"/>
      <c r="B388" s="12"/>
      <c r="C388" s="12"/>
      <c r="D388" s="13"/>
      <c r="E388" s="13"/>
      <c r="F388" s="13"/>
      <c r="G388" s="13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3"/>
      <c r="W388" s="14"/>
      <c r="X388" s="14"/>
      <c r="Y388" s="14"/>
      <c r="Z388" s="12"/>
      <c r="AA388" s="12"/>
      <c r="AB388" s="12"/>
      <c r="AC388" s="12"/>
      <c r="AD388" s="15"/>
    </row>
    <row r="389" ht="12.0" customHeight="1">
      <c r="A389" s="12"/>
      <c r="B389" s="12"/>
      <c r="C389" s="12"/>
      <c r="D389" s="13"/>
      <c r="E389" s="13"/>
      <c r="F389" s="13"/>
      <c r="G389" s="13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3"/>
      <c r="W389" s="14"/>
      <c r="X389" s="14"/>
      <c r="Y389" s="14"/>
      <c r="Z389" s="12"/>
      <c r="AA389" s="12"/>
      <c r="AB389" s="12"/>
      <c r="AC389" s="12"/>
      <c r="AD389" s="15"/>
    </row>
    <row r="390" ht="12.0" customHeight="1">
      <c r="A390" s="12"/>
      <c r="B390" s="12"/>
      <c r="C390" s="12"/>
      <c r="D390" s="13"/>
      <c r="E390" s="13"/>
      <c r="F390" s="13"/>
      <c r="G390" s="13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3"/>
      <c r="W390" s="14"/>
      <c r="X390" s="14"/>
      <c r="Y390" s="14"/>
      <c r="Z390" s="12"/>
      <c r="AA390" s="12"/>
      <c r="AB390" s="12"/>
      <c r="AC390" s="12"/>
      <c r="AD390" s="15"/>
    </row>
    <row r="391" ht="12.0" customHeight="1">
      <c r="A391" s="12"/>
      <c r="B391" s="12"/>
      <c r="C391" s="12"/>
      <c r="D391" s="13"/>
      <c r="E391" s="13"/>
      <c r="F391" s="13"/>
      <c r="G391" s="13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3"/>
      <c r="W391" s="14"/>
      <c r="X391" s="14"/>
      <c r="Y391" s="14"/>
      <c r="Z391" s="12"/>
      <c r="AA391" s="12"/>
      <c r="AB391" s="12"/>
      <c r="AC391" s="12"/>
      <c r="AD391" s="15"/>
    </row>
    <row r="392" ht="12.0" customHeight="1">
      <c r="A392" s="12"/>
      <c r="B392" s="12"/>
      <c r="C392" s="12"/>
      <c r="D392" s="13"/>
      <c r="E392" s="13"/>
      <c r="F392" s="13"/>
      <c r="G392" s="13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3"/>
      <c r="W392" s="14"/>
      <c r="X392" s="14"/>
      <c r="Y392" s="14"/>
      <c r="Z392" s="12"/>
      <c r="AA392" s="12"/>
      <c r="AB392" s="12"/>
      <c r="AC392" s="12"/>
      <c r="AD392" s="15"/>
    </row>
    <row r="393" ht="12.0" customHeight="1">
      <c r="A393" s="12"/>
      <c r="B393" s="12"/>
      <c r="C393" s="12"/>
      <c r="D393" s="13"/>
      <c r="E393" s="13"/>
      <c r="F393" s="13"/>
      <c r="G393" s="13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3"/>
      <c r="W393" s="14"/>
      <c r="X393" s="14"/>
      <c r="Y393" s="14"/>
      <c r="Z393" s="12"/>
      <c r="AA393" s="12"/>
      <c r="AB393" s="12"/>
      <c r="AC393" s="12"/>
      <c r="AD393" s="15"/>
    </row>
    <row r="394" ht="12.0" customHeight="1">
      <c r="A394" s="12"/>
      <c r="B394" s="12"/>
      <c r="C394" s="12"/>
      <c r="D394" s="13"/>
      <c r="E394" s="13"/>
      <c r="F394" s="13"/>
      <c r="G394" s="13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3"/>
      <c r="W394" s="14"/>
      <c r="X394" s="14"/>
      <c r="Y394" s="14"/>
      <c r="Z394" s="12"/>
      <c r="AA394" s="12"/>
      <c r="AB394" s="12"/>
      <c r="AC394" s="12"/>
      <c r="AD394" s="15"/>
    </row>
    <row r="395" ht="12.0" customHeight="1">
      <c r="A395" s="12"/>
      <c r="B395" s="12"/>
      <c r="C395" s="12"/>
      <c r="D395" s="13"/>
      <c r="E395" s="13"/>
      <c r="F395" s="13"/>
      <c r="G395" s="13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3"/>
      <c r="W395" s="14"/>
      <c r="X395" s="14"/>
      <c r="Y395" s="14"/>
      <c r="Z395" s="12"/>
      <c r="AA395" s="12"/>
      <c r="AB395" s="12"/>
      <c r="AC395" s="12"/>
      <c r="AD395" s="15"/>
    </row>
    <row r="396" ht="12.0" customHeight="1">
      <c r="A396" s="12"/>
      <c r="B396" s="12"/>
      <c r="C396" s="12"/>
      <c r="D396" s="13"/>
      <c r="E396" s="13"/>
      <c r="F396" s="13"/>
      <c r="G396" s="13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3"/>
      <c r="W396" s="14"/>
      <c r="X396" s="14"/>
      <c r="Y396" s="14"/>
      <c r="Z396" s="12"/>
      <c r="AA396" s="12"/>
      <c r="AB396" s="12"/>
      <c r="AC396" s="12"/>
      <c r="AD396" s="15"/>
    </row>
    <row r="397" ht="12.0" customHeight="1">
      <c r="A397" s="12"/>
      <c r="B397" s="12"/>
      <c r="C397" s="12"/>
      <c r="D397" s="13"/>
      <c r="E397" s="13"/>
      <c r="F397" s="13"/>
      <c r="G397" s="13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3"/>
      <c r="W397" s="14"/>
      <c r="X397" s="14"/>
      <c r="Y397" s="14"/>
      <c r="Z397" s="12"/>
      <c r="AA397" s="12"/>
      <c r="AB397" s="12"/>
      <c r="AC397" s="12"/>
      <c r="AD397" s="15"/>
    </row>
    <row r="398" ht="12.0" customHeight="1">
      <c r="A398" s="12"/>
      <c r="B398" s="12"/>
      <c r="C398" s="12"/>
      <c r="D398" s="13"/>
      <c r="E398" s="13"/>
      <c r="F398" s="13"/>
      <c r="G398" s="13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3"/>
      <c r="W398" s="14"/>
      <c r="X398" s="14"/>
      <c r="Y398" s="14"/>
      <c r="Z398" s="12"/>
      <c r="AA398" s="12"/>
      <c r="AB398" s="12"/>
      <c r="AC398" s="12"/>
      <c r="AD398" s="15"/>
    </row>
    <row r="399" ht="12.0" customHeight="1">
      <c r="A399" s="12"/>
      <c r="B399" s="12"/>
      <c r="C399" s="12"/>
      <c r="D399" s="13"/>
      <c r="E399" s="13"/>
      <c r="F399" s="13"/>
      <c r="G399" s="13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3"/>
      <c r="W399" s="14"/>
      <c r="X399" s="14"/>
      <c r="Y399" s="14"/>
      <c r="Z399" s="12"/>
      <c r="AA399" s="12"/>
      <c r="AB399" s="12"/>
      <c r="AC399" s="12"/>
      <c r="AD399" s="15"/>
    </row>
    <row r="400" ht="12.0" customHeight="1">
      <c r="A400" s="12"/>
      <c r="B400" s="12"/>
      <c r="C400" s="12"/>
      <c r="D400" s="13"/>
      <c r="E400" s="13"/>
      <c r="F400" s="13"/>
      <c r="G400" s="13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3"/>
      <c r="W400" s="14"/>
      <c r="X400" s="14"/>
      <c r="Y400" s="14"/>
      <c r="Z400" s="12"/>
      <c r="AA400" s="12"/>
      <c r="AB400" s="12"/>
      <c r="AC400" s="12"/>
      <c r="AD400" s="15"/>
    </row>
    <row r="401" ht="12.0" customHeight="1">
      <c r="A401" s="12"/>
      <c r="B401" s="12"/>
      <c r="C401" s="12"/>
      <c r="D401" s="13"/>
      <c r="E401" s="13"/>
      <c r="F401" s="13"/>
      <c r="G401" s="13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3"/>
      <c r="W401" s="14"/>
      <c r="X401" s="14"/>
      <c r="Y401" s="14"/>
      <c r="Z401" s="12"/>
      <c r="AA401" s="12"/>
      <c r="AB401" s="12"/>
      <c r="AC401" s="12"/>
      <c r="AD401" s="15"/>
    </row>
    <row r="402" ht="12.0" customHeight="1">
      <c r="A402" s="12"/>
      <c r="B402" s="12"/>
      <c r="C402" s="12"/>
      <c r="D402" s="13"/>
      <c r="E402" s="13"/>
      <c r="F402" s="13"/>
      <c r="G402" s="13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3"/>
      <c r="W402" s="14"/>
      <c r="X402" s="14"/>
      <c r="Y402" s="14"/>
      <c r="Z402" s="12"/>
      <c r="AA402" s="12"/>
      <c r="AB402" s="12"/>
      <c r="AC402" s="12"/>
      <c r="AD402" s="15"/>
    </row>
    <row r="403" ht="12.0" customHeight="1">
      <c r="A403" s="12"/>
      <c r="B403" s="12"/>
      <c r="C403" s="12"/>
      <c r="D403" s="13"/>
      <c r="E403" s="13"/>
      <c r="F403" s="13"/>
      <c r="G403" s="13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3"/>
      <c r="W403" s="14"/>
      <c r="X403" s="14"/>
      <c r="Y403" s="14"/>
      <c r="Z403" s="12"/>
      <c r="AA403" s="12"/>
      <c r="AB403" s="12"/>
      <c r="AC403" s="12"/>
      <c r="AD403" s="15"/>
    </row>
    <row r="404" ht="12.0" customHeight="1">
      <c r="A404" s="12"/>
      <c r="B404" s="12"/>
      <c r="C404" s="12"/>
      <c r="D404" s="13"/>
      <c r="E404" s="13"/>
      <c r="F404" s="13"/>
      <c r="G404" s="13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3"/>
      <c r="W404" s="14"/>
      <c r="X404" s="14"/>
      <c r="Y404" s="14"/>
      <c r="Z404" s="12"/>
      <c r="AA404" s="12"/>
      <c r="AB404" s="12"/>
      <c r="AC404" s="12"/>
      <c r="AD404" s="15"/>
    </row>
    <row r="405" ht="12.0" customHeight="1">
      <c r="A405" s="12"/>
      <c r="B405" s="12"/>
      <c r="C405" s="12"/>
      <c r="D405" s="13"/>
      <c r="E405" s="13"/>
      <c r="F405" s="13"/>
      <c r="G405" s="13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3"/>
      <c r="W405" s="14"/>
      <c r="X405" s="14"/>
      <c r="Y405" s="14"/>
      <c r="Z405" s="12"/>
      <c r="AA405" s="12"/>
      <c r="AB405" s="12"/>
      <c r="AC405" s="12"/>
      <c r="AD405" s="15"/>
    </row>
    <row r="406" ht="12.0" customHeight="1">
      <c r="A406" s="12"/>
      <c r="B406" s="12"/>
      <c r="C406" s="12"/>
      <c r="D406" s="13"/>
      <c r="E406" s="13"/>
      <c r="F406" s="13"/>
      <c r="G406" s="13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3"/>
      <c r="W406" s="14"/>
      <c r="X406" s="14"/>
      <c r="Y406" s="14"/>
      <c r="Z406" s="12"/>
      <c r="AA406" s="12"/>
      <c r="AB406" s="12"/>
      <c r="AC406" s="12"/>
      <c r="AD406" s="15"/>
    </row>
    <row r="407" ht="12.0" customHeight="1">
      <c r="A407" s="12"/>
      <c r="B407" s="12"/>
      <c r="C407" s="12"/>
      <c r="D407" s="13"/>
      <c r="E407" s="13"/>
      <c r="F407" s="13"/>
      <c r="G407" s="13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3"/>
      <c r="W407" s="14"/>
      <c r="X407" s="14"/>
      <c r="Y407" s="14"/>
      <c r="Z407" s="12"/>
      <c r="AA407" s="12"/>
      <c r="AB407" s="12"/>
      <c r="AC407" s="12"/>
      <c r="AD407" s="15"/>
    </row>
    <row r="408" ht="12.0" customHeight="1">
      <c r="A408" s="12"/>
      <c r="B408" s="12"/>
      <c r="C408" s="12"/>
      <c r="D408" s="13"/>
      <c r="E408" s="13"/>
      <c r="F408" s="13"/>
      <c r="G408" s="13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3"/>
      <c r="W408" s="14"/>
      <c r="X408" s="14"/>
      <c r="Y408" s="14"/>
      <c r="Z408" s="12"/>
      <c r="AA408" s="12"/>
      <c r="AB408" s="12"/>
      <c r="AC408" s="12"/>
      <c r="AD408" s="15"/>
    </row>
    <row r="409" ht="12.0" customHeight="1">
      <c r="A409" s="12"/>
      <c r="B409" s="12"/>
      <c r="C409" s="12"/>
      <c r="D409" s="13"/>
      <c r="E409" s="13"/>
      <c r="F409" s="13"/>
      <c r="G409" s="13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3"/>
      <c r="W409" s="14"/>
      <c r="X409" s="14"/>
      <c r="Y409" s="14"/>
      <c r="Z409" s="12"/>
      <c r="AA409" s="12"/>
      <c r="AB409" s="12"/>
      <c r="AC409" s="12"/>
      <c r="AD409" s="15"/>
    </row>
    <row r="410" ht="12.0" customHeight="1">
      <c r="A410" s="12"/>
      <c r="B410" s="12"/>
      <c r="C410" s="12"/>
      <c r="D410" s="13"/>
      <c r="E410" s="13"/>
      <c r="F410" s="13"/>
      <c r="G410" s="13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3"/>
      <c r="W410" s="14"/>
      <c r="X410" s="14"/>
      <c r="Y410" s="14"/>
      <c r="Z410" s="12"/>
      <c r="AA410" s="12"/>
      <c r="AB410" s="12"/>
      <c r="AC410" s="12"/>
      <c r="AD410" s="15"/>
    </row>
    <row r="411" ht="12.0" customHeight="1">
      <c r="A411" s="12"/>
      <c r="B411" s="12"/>
      <c r="C411" s="12"/>
      <c r="D411" s="13"/>
      <c r="E411" s="13"/>
      <c r="F411" s="13"/>
      <c r="G411" s="13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3"/>
      <c r="W411" s="14"/>
      <c r="X411" s="14"/>
      <c r="Y411" s="14"/>
      <c r="Z411" s="12"/>
      <c r="AA411" s="12"/>
      <c r="AB411" s="12"/>
      <c r="AC411" s="12"/>
      <c r="AD411" s="15"/>
    </row>
    <row r="412" ht="12.0" customHeight="1">
      <c r="A412" s="12"/>
      <c r="B412" s="12"/>
      <c r="C412" s="12"/>
      <c r="D412" s="13"/>
      <c r="E412" s="13"/>
      <c r="F412" s="13"/>
      <c r="G412" s="13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3"/>
      <c r="W412" s="14"/>
      <c r="X412" s="14"/>
      <c r="Y412" s="14"/>
      <c r="Z412" s="12"/>
      <c r="AA412" s="12"/>
      <c r="AB412" s="12"/>
      <c r="AC412" s="12"/>
      <c r="AD412" s="15"/>
    </row>
    <row r="413" ht="12.0" customHeight="1">
      <c r="A413" s="12"/>
      <c r="B413" s="12"/>
      <c r="C413" s="12"/>
      <c r="D413" s="13"/>
      <c r="E413" s="13"/>
      <c r="F413" s="13"/>
      <c r="G413" s="13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3"/>
      <c r="W413" s="14"/>
      <c r="X413" s="14"/>
      <c r="Y413" s="14"/>
      <c r="Z413" s="12"/>
      <c r="AA413" s="12"/>
      <c r="AB413" s="12"/>
      <c r="AC413" s="12"/>
      <c r="AD413" s="15"/>
    </row>
    <row r="414" ht="12.0" customHeight="1">
      <c r="A414" s="12"/>
      <c r="B414" s="12"/>
      <c r="C414" s="12"/>
      <c r="D414" s="13"/>
      <c r="E414" s="13"/>
      <c r="F414" s="13"/>
      <c r="G414" s="13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3"/>
      <c r="W414" s="14"/>
      <c r="X414" s="14"/>
      <c r="Y414" s="14"/>
      <c r="Z414" s="12"/>
      <c r="AA414" s="12"/>
      <c r="AB414" s="12"/>
      <c r="AC414" s="12"/>
      <c r="AD414" s="15"/>
    </row>
    <row r="415" ht="12.0" customHeight="1">
      <c r="A415" s="12"/>
      <c r="B415" s="12"/>
      <c r="C415" s="12"/>
      <c r="D415" s="13"/>
      <c r="E415" s="13"/>
      <c r="F415" s="13"/>
      <c r="G415" s="13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3"/>
      <c r="W415" s="14"/>
      <c r="X415" s="14"/>
      <c r="Y415" s="14"/>
      <c r="Z415" s="12"/>
      <c r="AA415" s="12"/>
      <c r="AB415" s="12"/>
      <c r="AC415" s="12"/>
      <c r="AD415" s="15"/>
    </row>
    <row r="416" ht="12.0" customHeight="1">
      <c r="A416" s="12"/>
      <c r="B416" s="12"/>
      <c r="C416" s="12"/>
      <c r="D416" s="13"/>
      <c r="E416" s="13"/>
      <c r="F416" s="13"/>
      <c r="G416" s="13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3"/>
      <c r="W416" s="14"/>
      <c r="X416" s="14"/>
      <c r="Y416" s="14"/>
      <c r="Z416" s="12"/>
      <c r="AA416" s="12"/>
      <c r="AB416" s="12"/>
      <c r="AC416" s="12"/>
      <c r="AD416" s="15"/>
    </row>
    <row r="417" ht="12.0" customHeight="1">
      <c r="A417" s="12"/>
      <c r="B417" s="12"/>
      <c r="C417" s="12"/>
      <c r="D417" s="13"/>
      <c r="E417" s="13"/>
      <c r="F417" s="13"/>
      <c r="G417" s="13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3"/>
      <c r="W417" s="14"/>
      <c r="X417" s="14"/>
      <c r="Y417" s="14"/>
      <c r="Z417" s="12"/>
      <c r="AA417" s="12"/>
      <c r="AB417" s="12"/>
      <c r="AC417" s="12"/>
      <c r="AD417" s="15"/>
    </row>
    <row r="418" ht="12.0" customHeight="1">
      <c r="A418" s="12"/>
      <c r="B418" s="12"/>
      <c r="C418" s="12"/>
      <c r="D418" s="13"/>
      <c r="E418" s="13"/>
      <c r="F418" s="13"/>
      <c r="G418" s="13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3"/>
      <c r="W418" s="14"/>
      <c r="X418" s="14"/>
      <c r="Y418" s="14"/>
      <c r="Z418" s="12"/>
      <c r="AA418" s="12"/>
      <c r="AB418" s="12"/>
      <c r="AC418" s="12"/>
      <c r="AD418" s="15"/>
    </row>
    <row r="419" ht="12.0" customHeight="1">
      <c r="A419" s="12"/>
      <c r="B419" s="12"/>
      <c r="C419" s="12"/>
      <c r="D419" s="13"/>
      <c r="E419" s="13"/>
      <c r="F419" s="13"/>
      <c r="G419" s="13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3"/>
      <c r="W419" s="14"/>
      <c r="X419" s="14"/>
      <c r="Y419" s="14"/>
      <c r="Z419" s="12"/>
      <c r="AA419" s="12"/>
      <c r="AB419" s="12"/>
      <c r="AC419" s="12"/>
      <c r="AD419" s="15"/>
    </row>
    <row r="420" ht="12.0" customHeight="1">
      <c r="A420" s="12"/>
      <c r="B420" s="12"/>
      <c r="C420" s="12"/>
      <c r="D420" s="13"/>
      <c r="E420" s="13"/>
      <c r="F420" s="13"/>
      <c r="G420" s="13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3"/>
      <c r="W420" s="14"/>
      <c r="X420" s="14"/>
      <c r="Y420" s="14"/>
      <c r="Z420" s="12"/>
      <c r="AA420" s="12"/>
      <c r="AB420" s="12"/>
      <c r="AC420" s="12"/>
      <c r="AD420" s="15"/>
    </row>
    <row r="421" ht="12.0" customHeight="1">
      <c r="A421" s="12"/>
      <c r="B421" s="12"/>
      <c r="C421" s="12"/>
      <c r="D421" s="13"/>
      <c r="E421" s="13"/>
      <c r="F421" s="13"/>
      <c r="G421" s="13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3"/>
      <c r="W421" s="14"/>
      <c r="X421" s="14"/>
      <c r="Y421" s="14"/>
      <c r="Z421" s="12"/>
      <c r="AA421" s="12"/>
      <c r="AB421" s="12"/>
      <c r="AC421" s="12"/>
      <c r="AD421" s="15"/>
    </row>
    <row r="422" ht="12.0" customHeight="1">
      <c r="A422" s="12"/>
      <c r="B422" s="12"/>
      <c r="C422" s="12"/>
      <c r="D422" s="13"/>
      <c r="E422" s="13"/>
      <c r="F422" s="13"/>
      <c r="G422" s="13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3"/>
      <c r="W422" s="14"/>
      <c r="X422" s="14"/>
      <c r="Y422" s="14"/>
      <c r="Z422" s="12"/>
      <c r="AA422" s="12"/>
      <c r="AB422" s="12"/>
      <c r="AC422" s="12"/>
      <c r="AD422" s="15"/>
    </row>
    <row r="423" ht="12.0" customHeight="1">
      <c r="A423" s="12"/>
      <c r="B423" s="12"/>
      <c r="C423" s="12"/>
      <c r="D423" s="13"/>
      <c r="E423" s="13"/>
      <c r="F423" s="13"/>
      <c r="G423" s="13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3"/>
      <c r="W423" s="14"/>
      <c r="X423" s="14"/>
      <c r="Y423" s="14"/>
      <c r="Z423" s="12"/>
      <c r="AA423" s="12"/>
      <c r="AB423" s="12"/>
      <c r="AC423" s="12"/>
      <c r="AD423" s="15"/>
    </row>
    <row r="424" ht="12.0" customHeight="1">
      <c r="A424" s="12"/>
      <c r="B424" s="12"/>
      <c r="C424" s="12"/>
      <c r="D424" s="13"/>
      <c r="E424" s="13"/>
      <c r="F424" s="13"/>
      <c r="G424" s="13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3"/>
      <c r="W424" s="14"/>
      <c r="X424" s="14"/>
      <c r="Y424" s="14"/>
      <c r="Z424" s="12"/>
      <c r="AA424" s="12"/>
      <c r="AB424" s="12"/>
      <c r="AC424" s="12"/>
      <c r="AD424" s="15"/>
    </row>
    <row r="425" ht="12.0" customHeight="1">
      <c r="A425" s="12"/>
      <c r="B425" s="12"/>
      <c r="C425" s="12"/>
      <c r="D425" s="13"/>
      <c r="E425" s="13"/>
      <c r="F425" s="13"/>
      <c r="G425" s="13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3"/>
      <c r="W425" s="14"/>
      <c r="X425" s="14"/>
      <c r="Y425" s="14"/>
      <c r="Z425" s="12"/>
      <c r="AA425" s="12"/>
      <c r="AB425" s="12"/>
      <c r="AC425" s="12"/>
      <c r="AD425" s="15"/>
    </row>
    <row r="426" ht="12.0" customHeight="1">
      <c r="A426" s="12"/>
      <c r="B426" s="12"/>
      <c r="C426" s="12"/>
      <c r="D426" s="13"/>
      <c r="E426" s="13"/>
      <c r="F426" s="13"/>
      <c r="G426" s="13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3"/>
      <c r="W426" s="14"/>
      <c r="X426" s="14"/>
      <c r="Y426" s="14"/>
      <c r="Z426" s="12"/>
      <c r="AA426" s="12"/>
      <c r="AB426" s="12"/>
      <c r="AC426" s="12"/>
      <c r="AD426" s="15"/>
    </row>
    <row r="427" ht="12.0" customHeight="1">
      <c r="A427" s="12"/>
      <c r="B427" s="12"/>
      <c r="C427" s="12"/>
      <c r="D427" s="13"/>
      <c r="E427" s="13"/>
      <c r="F427" s="13"/>
      <c r="G427" s="13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3"/>
      <c r="W427" s="14"/>
      <c r="X427" s="14"/>
      <c r="Y427" s="14"/>
      <c r="Z427" s="12"/>
      <c r="AA427" s="12"/>
      <c r="AB427" s="12"/>
      <c r="AC427" s="12"/>
      <c r="AD427" s="15"/>
    </row>
    <row r="428" ht="12.0" customHeight="1">
      <c r="A428" s="12"/>
      <c r="B428" s="12"/>
      <c r="C428" s="12"/>
      <c r="D428" s="13"/>
      <c r="E428" s="13"/>
      <c r="F428" s="13"/>
      <c r="G428" s="13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3"/>
      <c r="W428" s="14"/>
      <c r="X428" s="14"/>
      <c r="Y428" s="14"/>
      <c r="Z428" s="12"/>
      <c r="AA428" s="12"/>
      <c r="AB428" s="12"/>
      <c r="AC428" s="12"/>
      <c r="AD428" s="15"/>
    </row>
    <row r="429" ht="12.0" customHeight="1">
      <c r="A429" s="12"/>
      <c r="B429" s="12"/>
      <c r="C429" s="12"/>
      <c r="D429" s="13"/>
      <c r="E429" s="13"/>
      <c r="F429" s="13"/>
      <c r="G429" s="13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3"/>
      <c r="W429" s="14"/>
      <c r="X429" s="14"/>
      <c r="Y429" s="14"/>
      <c r="Z429" s="12"/>
      <c r="AA429" s="12"/>
      <c r="AB429" s="12"/>
      <c r="AC429" s="12"/>
      <c r="AD429" s="15"/>
    </row>
    <row r="430" ht="12.0" customHeight="1">
      <c r="A430" s="12"/>
      <c r="B430" s="12"/>
      <c r="C430" s="12"/>
      <c r="D430" s="13"/>
      <c r="E430" s="13"/>
      <c r="F430" s="13"/>
      <c r="G430" s="13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3"/>
      <c r="W430" s="14"/>
      <c r="X430" s="14"/>
      <c r="Y430" s="14"/>
      <c r="Z430" s="12"/>
      <c r="AA430" s="12"/>
      <c r="AB430" s="12"/>
      <c r="AC430" s="12"/>
      <c r="AD430" s="15"/>
    </row>
    <row r="431" ht="12.0" customHeight="1">
      <c r="A431" s="12"/>
      <c r="B431" s="12"/>
      <c r="C431" s="12"/>
      <c r="D431" s="13"/>
      <c r="E431" s="13"/>
      <c r="F431" s="13"/>
      <c r="G431" s="13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3"/>
      <c r="W431" s="14"/>
      <c r="X431" s="14"/>
      <c r="Y431" s="14"/>
      <c r="Z431" s="12"/>
      <c r="AA431" s="12"/>
      <c r="AB431" s="12"/>
      <c r="AC431" s="12"/>
      <c r="AD431" s="15"/>
    </row>
    <row r="432" ht="12.0" customHeight="1">
      <c r="A432" s="12"/>
      <c r="B432" s="12"/>
      <c r="C432" s="12"/>
      <c r="D432" s="13"/>
      <c r="E432" s="13"/>
      <c r="F432" s="13"/>
      <c r="G432" s="13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3"/>
      <c r="W432" s="14"/>
      <c r="X432" s="14"/>
      <c r="Y432" s="14"/>
      <c r="Z432" s="12"/>
      <c r="AA432" s="12"/>
      <c r="AB432" s="12"/>
      <c r="AC432" s="12"/>
      <c r="AD432" s="15"/>
    </row>
    <row r="433" ht="12.0" customHeight="1">
      <c r="A433" s="12"/>
      <c r="B433" s="12"/>
      <c r="C433" s="12"/>
      <c r="D433" s="13"/>
      <c r="E433" s="13"/>
      <c r="F433" s="13"/>
      <c r="G433" s="13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3"/>
      <c r="W433" s="14"/>
      <c r="X433" s="14"/>
      <c r="Y433" s="14"/>
      <c r="Z433" s="12"/>
      <c r="AA433" s="12"/>
      <c r="AB433" s="12"/>
      <c r="AC433" s="12"/>
      <c r="AD433" s="15"/>
    </row>
    <row r="434" ht="12.0" customHeight="1">
      <c r="A434" s="12"/>
      <c r="B434" s="12"/>
      <c r="C434" s="12"/>
      <c r="D434" s="13"/>
      <c r="E434" s="13"/>
      <c r="F434" s="13"/>
      <c r="G434" s="13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3"/>
      <c r="W434" s="14"/>
      <c r="X434" s="14"/>
      <c r="Y434" s="14"/>
      <c r="Z434" s="12"/>
      <c r="AA434" s="12"/>
      <c r="AB434" s="12"/>
      <c r="AC434" s="12"/>
      <c r="AD434" s="15"/>
    </row>
    <row r="435" ht="12.0" customHeight="1">
      <c r="A435" s="12"/>
      <c r="B435" s="12"/>
      <c r="C435" s="12"/>
      <c r="D435" s="13"/>
      <c r="E435" s="13"/>
      <c r="F435" s="13"/>
      <c r="G435" s="13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3"/>
      <c r="W435" s="14"/>
      <c r="X435" s="14"/>
      <c r="Y435" s="14"/>
      <c r="Z435" s="12"/>
      <c r="AA435" s="12"/>
      <c r="AB435" s="12"/>
      <c r="AC435" s="12"/>
      <c r="AD435" s="15"/>
    </row>
    <row r="436" ht="12.0" customHeight="1">
      <c r="A436" s="12"/>
      <c r="B436" s="12"/>
      <c r="C436" s="12"/>
      <c r="D436" s="13"/>
      <c r="E436" s="13"/>
      <c r="F436" s="13"/>
      <c r="G436" s="13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3"/>
      <c r="W436" s="14"/>
      <c r="X436" s="14"/>
      <c r="Y436" s="14"/>
      <c r="Z436" s="12"/>
      <c r="AA436" s="12"/>
      <c r="AB436" s="12"/>
      <c r="AC436" s="12"/>
      <c r="AD436" s="15"/>
    </row>
    <row r="437" ht="12.0" customHeight="1">
      <c r="A437" s="12"/>
      <c r="B437" s="12"/>
      <c r="C437" s="12"/>
      <c r="D437" s="13"/>
      <c r="E437" s="13"/>
      <c r="F437" s="13"/>
      <c r="G437" s="13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3"/>
      <c r="W437" s="14"/>
      <c r="X437" s="14"/>
      <c r="Y437" s="14"/>
      <c r="Z437" s="12"/>
      <c r="AA437" s="12"/>
      <c r="AB437" s="12"/>
      <c r="AC437" s="12"/>
      <c r="AD437" s="15"/>
    </row>
    <row r="438" ht="12.0" customHeight="1">
      <c r="A438" s="12"/>
      <c r="B438" s="12"/>
      <c r="C438" s="12"/>
      <c r="D438" s="13"/>
      <c r="E438" s="13"/>
      <c r="F438" s="13"/>
      <c r="G438" s="13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3"/>
      <c r="W438" s="14"/>
      <c r="X438" s="14"/>
      <c r="Y438" s="14"/>
      <c r="Z438" s="12"/>
      <c r="AA438" s="12"/>
      <c r="AB438" s="12"/>
      <c r="AC438" s="12"/>
      <c r="AD438" s="15"/>
    </row>
    <row r="439" ht="12.0" customHeight="1">
      <c r="A439" s="12"/>
      <c r="B439" s="12"/>
      <c r="C439" s="12"/>
      <c r="D439" s="13"/>
      <c r="E439" s="13"/>
      <c r="F439" s="13"/>
      <c r="G439" s="13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3"/>
      <c r="W439" s="14"/>
      <c r="X439" s="14"/>
      <c r="Y439" s="14"/>
      <c r="Z439" s="12"/>
      <c r="AA439" s="12"/>
      <c r="AB439" s="12"/>
      <c r="AC439" s="12"/>
      <c r="AD439" s="15"/>
    </row>
    <row r="440" ht="12.0" customHeight="1">
      <c r="A440" s="12"/>
      <c r="B440" s="12"/>
      <c r="C440" s="12"/>
      <c r="D440" s="13"/>
      <c r="E440" s="13"/>
      <c r="F440" s="13"/>
      <c r="G440" s="13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3"/>
      <c r="W440" s="14"/>
      <c r="X440" s="14"/>
      <c r="Y440" s="14"/>
      <c r="Z440" s="12"/>
      <c r="AA440" s="12"/>
      <c r="AB440" s="12"/>
      <c r="AC440" s="12"/>
      <c r="AD440" s="15"/>
    </row>
    <row r="441" ht="12.0" customHeight="1">
      <c r="A441" s="12"/>
      <c r="B441" s="12"/>
      <c r="C441" s="12"/>
      <c r="D441" s="13"/>
      <c r="E441" s="13"/>
      <c r="F441" s="13"/>
      <c r="G441" s="13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3"/>
      <c r="W441" s="14"/>
      <c r="X441" s="14"/>
      <c r="Y441" s="14"/>
      <c r="Z441" s="12"/>
      <c r="AA441" s="12"/>
      <c r="AB441" s="12"/>
      <c r="AC441" s="12"/>
      <c r="AD441" s="15"/>
    </row>
    <row r="442" ht="12.0" customHeight="1">
      <c r="A442" s="12"/>
      <c r="B442" s="12"/>
      <c r="C442" s="12"/>
      <c r="D442" s="13"/>
      <c r="E442" s="13"/>
      <c r="F442" s="13"/>
      <c r="G442" s="13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3"/>
      <c r="W442" s="14"/>
      <c r="X442" s="14"/>
      <c r="Y442" s="14"/>
      <c r="Z442" s="12"/>
      <c r="AA442" s="12"/>
      <c r="AB442" s="12"/>
      <c r="AC442" s="12"/>
      <c r="AD442" s="15"/>
    </row>
    <row r="443" ht="12.0" customHeight="1">
      <c r="A443" s="12"/>
      <c r="B443" s="12"/>
      <c r="C443" s="12"/>
      <c r="D443" s="13"/>
      <c r="E443" s="13"/>
      <c r="F443" s="13"/>
      <c r="G443" s="13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3"/>
      <c r="W443" s="14"/>
      <c r="X443" s="14"/>
      <c r="Y443" s="14"/>
      <c r="Z443" s="12"/>
      <c r="AA443" s="12"/>
      <c r="AB443" s="12"/>
      <c r="AC443" s="12"/>
      <c r="AD443" s="15"/>
    </row>
    <row r="444" ht="12.0" customHeight="1">
      <c r="A444" s="12"/>
      <c r="B444" s="12"/>
      <c r="C444" s="12"/>
      <c r="D444" s="13"/>
      <c r="E444" s="13"/>
      <c r="F444" s="13"/>
      <c r="G444" s="13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3"/>
      <c r="W444" s="14"/>
      <c r="X444" s="14"/>
      <c r="Y444" s="14"/>
      <c r="Z444" s="12"/>
      <c r="AA444" s="12"/>
      <c r="AB444" s="12"/>
      <c r="AC444" s="12"/>
      <c r="AD444" s="15"/>
    </row>
    <row r="445" ht="12.0" customHeight="1">
      <c r="A445" s="12"/>
      <c r="B445" s="12"/>
      <c r="C445" s="12"/>
      <c r="D445" s="13"/>
      <c r="E445" s="13"/>
      <c r="F445" s="13"/>
      <c r="G445" s="13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3"/>
      <c r="W445" s="14"/>
      <c r="X445" s="14"/>
      <c r="Y445" s="14"/>
      <c r="Z445" s="12"/>
      <c r="AA445" s="12"/>
      <c r="AB445" s="12"/>
      <c r="AC445" s="12"/>
      <c r="AD445" s="15"/>
    </row>
    <row r="446" ht="12.0" customHeight="1">
      <c r="A446" s="12"/>
      <c r="B446" s="12"/>
      <c r="C446" s="12"/>
      <c r="D446" s="13"/>
      <c r="E446" s="13"/>
      <c r="F446" s="13"/>
      <c r="G446" s="13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3"/>
      <c r="W446" s="14"/>
      <c r="X446" s="14"/>
      <c r="Y446" s="14"/>
      <c r="Z446" s="12"/>
      <c r="AA446" s="12"/>
      <c r="AB446" s="12"/>
      <c r="AC446" s="12"/>
      <c r="AD446" s="15"/>
    </row>
    <row r="447" ht="12.0" customHeight="1">
      <c r="A447" s="12"/>
      <c r="B447" s="12"/>
      <c r="C447" s="12"/>
      <c r="D447" s="13"/>
      <c r="E447" s="13"/>
      <c r="F447" s="13"/>
      <c r="G447" s="13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3"/>
      <c r="W447" s="14"/>
      <c r="X447" s="14"/>
      <c r="Y447" s="14"/>
      <c r="Z447" s="12"/>
      <c r="AA447" s="12"/>
      <c r="AB447" s="12"/>
      <c r="AC447" s="12"/>
      <c r="AD447" s="15"/>
    </row>
    <row r="448" ht="12.0" customHeight="1">
      <c r="A448" s="12"/>
      <c r="B448" s="12"/>
      <c r="C448" s="12"/>
      <c r="D448" s="13"/>
      <c r="E448" s="13"/>
      <c r="F448" s="13"/>
      <c r="G448" s="13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3"/>
      <c r="W448" s="14"/>
      <c r="X448" s="14"/>
      <c r="Y448" s="14"/>
      <c r="Z448" s="12"/>
      <c r="AA448" s="12"/>
      <c r="AB448" s="12"/>
      <c r="AC448" s="12"/>
      <c r="AD448" s="15"/>
    </row>
    <row r="449" ht="12.0" customHeight="1">
      <c r="A449" s="12"/>
      <c r="B449" s="12"/>
      <c r="C449" s="12"/>
      <c r="D449" s="13"/>
      <c r="E449" s="13"/>
      <c r="F449" s="13"/>
      <c r="G449" s="13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3"/>
      <c r="W449" s="14"/>
      <c r="X449" s="14"/>
      <c r="Y449" s="14"/>
      <c r="Z449" s="12"/>
      <c r="AA449" s="12"/>
      <c r="AB449" s="12"/>
      <c r="AC449" s="12"/>
      <c r="AD449" s="15"/>
    </row>
    <row r="450" ht="12.0" customHeight="1">
      <c r="A450" s="12"/>
      <c r="B450" s="12"/>
      <c r="C450" s="12"/>
      <c r="D450" s="13"/>
      <c r="E450" s="13"/>
      <c r="F450" s="13"/>
      <c r="G450" s="13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3"/>
      <c r="W450" s="14"/>
      <c r="X450" s="14"/>
      <c r="Y450" s="14"/>
      <c r="Z450" s="12"/>
      <c r="AA450" s="12"/>
      <c r="AB450" s="12"/>
      <c r="AC450" s="12"/>
      <c r="AD450" s="15"/>
    </row>
    <row r="451" ht="12.0" customHeight="1">
      <c r="A451" s="12"/>
      <c r="B451" s="12"/>
      <c r="C451" s="12"/>
      <c r="D451" s="13"/>
      <c r="E451" s="13"/>
      <c r="F451" s="13"/>
      <c r="G451" s="13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3"/>
      <c r="W451" s="14"/>
      <c r="X451" s="14"/>
      <c r="Y451" s="14"/>
      <c r="Z451" s="12"/>
      <c r="AA451" s="12"/>
      <c r="AB451" s="12"/>
      <c r="AC451" s="12"/>
      <c r="AD451" s="15"/>
    </row>
    <row r="452" ht="12.0" customHeight="1">
      <c r="A452" s="12"/>
      <c r="B452" s="12"/>
      <c r="C452" s="12"/>
      <c r="D452" s="13"/>
      <c r="E452" s="13"/>
      <c r="F452" s="13"/>
      <c r="G452" s="13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3"/>
      <c r="W452" s="14"/>
      <c r="X452" s="14"/>
      <c r="Y452" s="14"/>
      <c r="Z452" s="12"/>
      <c r="AA452" s="12"/>
      <c r="AB452" s="12"/>
      <c r="AC452" s="12"/>
      <c r="AD452" s="15"/>
    </row>
    <row r="453" ht="12.0" customHeight="1">
      <c r="A453" s="12"/>
      <c r="B453" s="12"/>
      <c r="C453" s="12"/>
      <c r="D453" s="13"/>
      <c r="E453" s="13"/>
      <c r="F453" s="13"/>
      <c r="G453" s="13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3"/>
      <c r="W453" s="14"/>
      <c r="X453" s="14"/>
      <c r="Y453" s="14"/>
      <c r="Z453" s="12"/>
      <c r="AA453" s="12"/>
      <c r="AB453" s="12"/>
      <c r="AC453" s="12"/>
      <c r="AD453" s="15"/>
    </row>
    <row r="454" ht="12.0" customHeight="1">
      <c r="A454" s="12"/>
      <c r="B454" s="12"/>
      <c r="C454" s="12"/>
      <c r="D454" s="13"/>
      <c r="E454" s="13"/>
      <c r="F454" s="13"/>
      <c r="G454" s="13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3"/>
      <c r="W454" s="14"/>
      <c r="X454" s="14"/>
      <c r="Y454" s="14"/>
      <c r="Z454" s="12"/>
      <c r="AA454" s="12"/>
      <c r="AB454" s="12"/>
      <c r="AC454" s="12"/>
      <c r="AD454" s="15"/>
    </row>
    <row r="455" ht="12.0" customHeight="1">
      <c r="A455" s="12"/>
      <c r="B455" s="12"/>
      <c r="C455" s="12"/>
      <c r="D455" s="13"/>
      <c r="E455" s="13"/>
      <c r="F455" s="13"/>
      <c r="G455" s="13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3"/>
      <c r="W455" s="14"/>
      <c r="X455" s="14"/>
      <c r="Y455" s="14"/>
      <c r="Z455" s="12"/>
      <c r="AA455" s="12"/>
      <c r="AB455" s="12"/>
      <c r="AC455" s="12"/>
      <c r="AD455" s="15"/>
    </row>
    <row r="456" ht="12.0" customHeight="1">
      <c r="A456" s="12"/>
      <c r="B456" s="12"/>
      <c r="C456" s="12"/>
      <c r="D456" s="13"/>
      <c r="E456" s="13"/>
      <c r="F456" s="13"/>
      <c r="G456" s="13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3"/>
      <c r="W456" s="14"/>
      <c r="X456" s="14"/>
      <c r="Y456" s="14"/>
      <c r="Z456" s="12"/>
      <c r="AA456" s="12"/>
      <c r="AB456" s="12"/>
      <c r="AC456" s="12"/>
      <c r="AD456" s="15"/>
    </row>
    <row r="457" ht="12.0" customHeight="1">
      <c r="A457" s="12"/>
      <c r="B457" s="12"/>
      <c r="C457" s="12"/>
      <c r="D457" s="13"/>
      <c r="E457" s="13"/>
      <c r="F457" s="13"/>
      <c r="G457" s="13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3"/>
      <c r="W457" s="14"/>
      <c r="X457" s="14"/>
      <c r="Y457" s="14"/>
      <c r="Z457" s="12"/>
      <c r="AA457" s="12"/>
      <c r="AB457" s="12"/>
      <c r="AC457" s="12"/>
      <c r="AD457" s="15"/>
    </row>
    <row r="458" ht="12.0" customHeight="1">
      <c r="A458" s="12"/>
      <c r="B458" s="12"/>
      <c r="C458" s="12"/>
      <c r="D458" s="13"/>
      <c r="E458" s="13"/>
      <c r="F458" s="13"/>
      <c r="G458" s="13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3"/>
      <c r="W458" s="14"/>
      <c r="X458" s="14"/>
      <c r="Y458" s="14"/>
      <c r="Z458" s="12"/>
      <c r="AA458" s="12"/>
      <c r="AB458" s="12"/>
      <c r="AC458" s="12"/>
      <c r="AD458" s="15"/>
    </row>
    <row r="459" ht="12.0" customHeight="1">
      <c r="A459" s="12"/>
      <c r="B459" s="12"/>
      <c r="C459" s="12"/>
      <c r="D459" s="13"/>
      <c r="E459" s="13"/>
      <c r="F459" s="13"/>
      <c r="G459" s="13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3"/>
      <c r="W459" s="14"/>
      <c r="X459" s="14"/>
      <c r="Y459" s="14"/>
      <c r="Z459" s="12"/>
      <c r="AA459" s="12"/>
      <c r="AB459" s="12"/>
      <c r="AC459" s="12"/>
      <c r="AD459" s="15"/>
    </row>
    <row r="460" ht="12.0" customHeight="1">
      <c r="A460" s="12"/>
      <c r="B460" s="12"/>
      <c r="C460" s="12"/>
      <c r="D460" s="13"/>
      <c r="E460" s="13"/>
      <c r="F460" s="13"/>
      <c r="G460" s="13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3"/>
      <c r="W460" s="14"/>
      <c r="X460" s="14"/>
      <c r="Y460" s="14"/>
      <c r="Z460" s="12"/>
      <c r="AA460" s="12"/>
      <c r="AB460" s="12"/>
      <c r="AC460" s="12"/>
      <c r="AD460" s="15"/>
    </row>
    <row r="461" ht="12.0" customHeight="1">
      <c r="A461" s="12"/>
      <c r="B461" s="12"/>
      <c r="C461" s="12"/>
      <c r="D461" s="13"/>
      <c r="E461" s="13"/>
      <c r="F461" s="13"/>
      <c r="G461" s="13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3"/>
      <c r="W461" s="14"/>
      <c r="X461" s="14"/>
      <c r="Y461" s="14"/>
      <c r="Z461" s="12"/>
      <c r="AA461" s="12"/>
      <c r="AB461" s="12"/>
      <c r="AC461" s="12"/>
      <c r="AD461" s="15"/>
    </row>
    <row r="462" ht="12.0" customHeight="1">
      <c r="A462" s="12"/>
      <c r="B462" s="12"/>
      <c r="C462" s="12"/>
      <c r="D462" s="13"/>
      <c r="E462" s="13"/>
      <c r="F462" s="13"/>
      <c r="G462" s="13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3"/>
      <c r="W462" s="14"/>
      <c r="X462" s="14"/>
      <c r="Y462" s="14"/>
      <c r="Z462" s="12"/>
      <c r="AA462" s="12"/>
      <c r="AB462" s="12"/>
      <c r="AC462" s="12"/>
      <c r="AD462" s="15"/>
    </row>
    <row r="463" ht="12.0" customHeight="1">
      <c r="A463" s="12"/>
      <c r="B463" s="12"/>
      <c r="C463" s="12"/>
      <c r="D463" s="13"/>
      <c r="E463" s="13"/>
      <c r="F463" s="13"/>
      <c r="G463" s="13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3"/>
      <c r="W463" s="14"/>
      <c r="X463" s="14"/>
      <c r="Y463" s="14"/>
      <c r="Z463" s="12"/>
      <c r="AA463" s="12"/>
      <c r="AB463" s="12"/>
      <c r="AC463" s="12"/>
      <c r="AD463" s="15"/>
    </row>
    <row r="464" ht="12.0" customHeight="1">
      <c r="A464" s="12"/>
      <c r="B464" s="12"/>
      <c r="C464" s="12"/>
      <c r="D464" s="13"/>
      <c r="E464" s="13"/>
      <c r="F464" s="13"/>
      <c r="G464" s="13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3"/>
      <c r="W464" s="14"/>
      <c r="X464" s="14"/>
      <c r="Y464" s="14"/>
      <c r="Z464" s="12"/>
      <c r="AA464" s="12"/>
      <c r="AB464" s="12"/>
      <c r="AC464" s="12"/>
      <c r="AD464" s="15"/>
    </row>
    <row r="465" ht="12.0" customHeight="1">
      <c r="A465" s="12"/>
      <c r="B465" s="12"/>
      <c r="C465" s="12"/>
      <c r="D465" s="13"/>
      <c r="E465" s="13"/>
      <c r="F465" s="13"/>
      <c r="G465" s="13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3"/>
      <c r="W465" s="14"/>
      <c r="X465" s="14"/>
      <c r="Y465" s="14"/>
      <c r="Z465" s="12"/>
      <c r="AA465" s="12"/>
      <c r="AB465" s="12"/>
      <c r="AC465" s="12"/>
      <c r="AD465" s="15"/>
    </row>
    <row r="466" ht="12.0" customHeight="1">
      <c r="A466" s="12"/>
      <c r="B466" s="12"/>
      <c r="C466" s="12"/>
      <c r="D466" s="13"/>
      <c r="E466" s="13"/>
      <c r="F466" s="13"/>
      <c r="G466" s="13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3"/>
      <c r="W466" s="14"/>
      <c r="X466" s="14"/>
      <c r="Y466" s="14"/>
      <c r="Z466" s="12"/>
      <c r="AA466" s="12"/>
      <c r="AB466" s="12"/>
      <c r="AC466" s="12"/>
      <c r="AD466" s="15"/>
    </row>
    <row r="467" ht="12.0" customHeight="1">
      <c r="A467" s="12"/>
      <c r="B467" s="12"/>
      <c r="C467" s="12"/>
      <c r="D467" s="13"/>
      <c r="E467" s="13"/>
      <c r="F467" s="13"/>
      <c r="G467" s="13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3"/>
      <c r="W467" s="14"/>
      <c r="X467" s="14"/>
      <c r="Y467" s="14"/>
      <c r="Z467" s="12"/>
      <c r="AA467" s="12"/>
      <c r="AB467" s="12"/>
      <c r="AC467" s="12"/>
      <c r="AD467" s="15"/>
    </row>
    <row r="468" ht="12.0" customHeight="1">
      <c r="A468" s="12"/>
      <c r="B468" s="12"/>
      <c r="C468" s="12"/>
      <c r="D468" s="13"/>
      <c r="E468" s="13"/>
      <c r="F468" s="13"/>
      <c r="G468" s="13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3"/>
      <c r="W468" s="14"/>
      <c r="X468" s="14"/>
      <c r="Y468" s="14"/>
      <c r="Z468" s="12"/>
      <c r="AA468" s="12"/>
      <c r="AB468" s="12"/>
      <c r="AC468" s="12"/>
      <c r="AD468" s="15"/>
    </row>
    <row r="469" ht="12.0" customHeight="1">
      <c r="A469" s="12"/>
      <c r="B469" s="12"/>
      <c r="C469" s="12"/>
      <c r="D469" s="13"/>
      <c r="E469" s="13"/>
      <c r="F469" s="13"/>
      <c r="G469" s="13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3"/>
      <c r="W469" s="14"/>
      <c r="X469" s="14"/>
      <c r="Y469" s="14"/>
      <c r="Z469" s="12"/>
      <c r="AA469" s="12"/>
      <c r="AB469" s="12"/>
      <c r="AC469" s="12"/>
      <c r="AD469" s="15"/>
    </row>
    <row r="470" ht="12.0" customHeight="1">
      <c r="A470" s="12"/>
      <c r="B470" s="12"/>
      <c r="C470" s="12"/>
      <c r="D470" s="13"/>
      <c r="E470" s="13"/>
      <c r="F470" s="13"/>
      <c r="G470" s="13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3"/>
      <c r="W470" s="14"/>
      <c r="X470" s="14"/>
      <c r="Y470" s="14"/>
      <c r="Z470" s="12"/>
      <c r="AA470" s="12"/>
      <c r="AB470" s="12"/>
      <c r="AC470" s="12"/>
      <c r="AD470" s="15"/>
    </row>
    <row r="471" ht="12.0" customHeight="1">
      <c r="A471" s="12"/>
      <c r="B471" s="12"/>
      <c r="C471" s="12"/>
      <c r="D471" s="13"/>
      <c r="E471" s="13"/>
      <c r="F471" s="13"/>
      <c r="G471" s="13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3"/>
      <c r="W471" s="14"/>
      <c r="X471" s="14"/>
      <c r="Y471" s="14"/>
      <c r="Z471" s="12"/>
      <c r="AA471" s="12"/>
      <c r="AB471" s="12"/>
      <c r="AC471" s="12"/>
      <c r="AD471" s="15"/>
    </row>
    <row r="472" ht="12.0" customHeight="1">
      <c r="A472" s="12"/>
      <c r="B472" s="12"/>
      <c r="C472" s="12"/>
      <c r="D472" s="13"/>
      <c r="E472" s="13"/>
      <c r="F472" s="13"/>
      <c r="G472" s="13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3"/>
      <c r="W472" s="14"/>
      <c r="X472" s="14"/>
      <c r="Y472" s="14"/>
      <c r="Z472" s="12"/>
      <c r="AA472" s="12"/>
      <c r="AB472" s="12"/>
      <c r="AC472" s="12"/>
      <c r="AD472" s="15"/>
    </row>
    <row r="473" ht="12.0" customHeight="1">
      <c r="A473" s="12"/>
      <c r="B473" s="12"/>
      <c r="C473" s="12"/>
      <c r="D473" s="13"/>
      <c r="E473" s="13"/>
      <c r="F473" s="13"/>
      <c r="G473" s="13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3"/>
      <c r="W473" s="14"/>
      <c r="X473" s="14"/>
      <c r="Y473" s="14"/>
      <c r="Z473" s="12"/>
      <c r="AA473" s="12"/>
      <c r="AB473" s="12"/>
      <c r="AC473" s="12"/>
      <c r="AD473" s="15"/>
    </row>
    <row r="474" ht="12.0" customHeight="1">
      <c r="A474" s="12"/>
      <c r="B474" s="12"/>
      <c r="C474" s="12"/>
      <c r="D474" s="13"/>
      <c r="E474" s="13"/>
      <c r="F474" s="13"/>
      <c r="G474" s="13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3"/>
      <c r="W474" s="14"/>
      <c r="X474" s="14"/>
      <c r="Y474" s="14"/>
      <c r="Z474" s="12"/>
      <c r="AA474" s="12"/>
      <c r="AB474" s="12"/>
      <c r="AC474" s="12"/>
      <c r="AD474" s="15"/>
    </row>
    <row r="475" ht="12.0" customHeight="1">
      <c r="A475" s="12"/>
      <c r="B475" s="12"/>
      <c r="C475" s="12"/>
      <c r="D475" s="13"/>
      <c r="E475" s="13"/>
      <c r="F475" s="13"/>
      <c r="G475" s="13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3"/>
      <c r="W475" s="14"/>
      <c r="X475" s="14"/>
      <c r="Y475" s="14"/>
      <c r="Z475" s="12"/>
      <c r="AA475" s="12"/>
      <c r="AB475" s="12"/>
      <c r="AC475" s="12"/>
      <c r="AD475" s="15"/>
    </row>
    <row r="476" ht="12.0" customHeight="1">
      <c r="A476" s="12"/>
      <c r="B476" s="12"/>
      <c r="C476" s="12"/>
      <c r="D476" s="13"/>
      <c r="E476" s="13"/>
      <c r="F476" s="13"/>
      <c r="G476" s="13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3"/>
      <c r="W476" s="14"/>
      <c r="X476" s="14"/>
      <c r="Y476" s="14"/>
      <c r="Z476" s="12"/>
      <c r="AA476" s="12"/>
      <c r="AB476" s="12"/>
      <c r="AC476" s="12"/>
      <c r="AD476" s="15"/>
    </row>
    <row r="477" ht="12.0" customHeight="1">
      <c r="A477" s="12"/>
      <c r="B477" s="12"/>
      <c r="C477" s="12"/>
      <c r="D477" s="13"/>
      <c r="E477" s="13"/>
      <c r="F477" s="13"/>
      <c r="G477" s="13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3"/>
      <c r="W477" s="14"/>
      <c r="X477" s="14"/>
      <c r="Y477" s="14"/>
      <c r="Z477" s="12"/>
      <c r="AA477" s="12"/>
      <c r="AB477" s="12"/>
      <c r="AC477" s="12"/>
      <c r="AD477" s="15"/>
    </row>
    <row r="478" ht="12.0" customHeight="1">
      <c r="A478" s="12"/>
      <c r="B478" s="12"/>
      <c r="C478" s="12"/>
      <c r="D478" s="13"/>
      <c r="E478" s="13"/>
      <c r="F478" s="13"/>
      <c r="G478" s="13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3"/>
      <c r="W478" s="14"/>
      <c r="X478" s="14"/>
      <c r="Y478" s="14"/>
      <c r="Z478" s="12"/>
      <c r="AA478" s="12"/>
      <c r="AB478" s="12"/>
      <c r="AC478" s="12"/>
      <c r="AD478" s="15"/>
    </row>
    <row r="479" ht="12.0" customHeight="1">
      <c r="A479" s="12"/>
      <c r="B479" s="12"/>
      <c r="C479" s="12"/>
      <c r="D479" s="13"/>
      <c r="E479" s="13"/>
      <c r="F479" s="13"/>
      <c r="G479" s="13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3"/>
      <c r="W479" s="14"/>
      <c r="X479" s="14"/>
      <c r="Y479" s="14"/>
      <c r="Z479" s="12"/>
      <c r="AA479" s="12"/>
      <c r="AB479" s="12"/>
      <c r="AC479" s="12"/>
      <c r="AD479" s="15"/>
    </row>
    <row r="480" ht="12.0" customHeight="1">
      <c r="A480" s="12"/>
      <c r="B480" s="12"/>
      <c r="C480" s="12"/>
      <c r="D480" s="13"/>
      <c r="E480" s="13"/>
      <c r="F480" s="13"/>
      <c r="G480" s="13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3"/>
      <c r="W480" s="14"/>
      <c r="X480" s="14"/>
      <c r="Y480" s="14"/>
      <c r="Z480" s="12"/>
      <c r="AA480" s="12"/>
      <c r="AB480" s="12"/>
      <c r="AC480" s="12"/>
      <c r="AD480" s="15"/>
    </row>
    <row r="481" ht="12.0" customHeight="1">
      <c r="A481" s="12"/>
      <c r="B481" s="12"/>
      <c r="C481" s="12"/>
      <c r="D481" s="13"/>
      <c r="E481" s="13"/>
      <c r="F481" s="13"/>
      <c r="G481" s="13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3"/>
      <c r="W481" s="14"/>
      <c r="X481" s="14"/>
      <c r="Y481" s="14"/>
      <c r="Z481" s="12"/>
      <c r="AA481" s="12"/>
      <c r="AB481" s="12"/>
      <c r="AC481" s="12"/>
      <c r="AD481" s="15"/>
    </row>
    <row r="482" ht="12.0" customHeight="1">
      <c r="A482" s="12"/>
      <c r="B482" s="12"/>
      <c r="C482" s="12"/>
      <c r="D482" s="13"/>
      <c r="E482" s="13"/>
      <c r="F482" s="13"/>
      <c r="G482" s="13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3"/>
      <c r="W482" s="14"/>
      <c r="X482" s="14"/>
      <c r="Y482" s="14"/>
      <c r="Z482" s="12"/>
      <c r="AA482" s="12"/>
      <c r="AB482" s="12"/>
      <c r="AC482" s="12"/>
      <c r="AD482" s="15"/>
    </row>
    <row r="483" ht="12.0" customHeight="1">
      <c r="A483" s="12"/>
      <c r="B483" s="12"/>
      <c r="C483" s="12"/>
      <c r="D483" s="13"/>
      <c r="E483" s="13"/>
      <c r="F483" s="13"/>
      <c r="G483" s="13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3"/>
      <c r="W483" s="14"/>
      <c r="X483" s="14"/>
      <c r="Y483" s="14"/>
      <c r="Z483" s="12"/>
      <c r="AA483" s="12"/>
      <c r="AB483" s="12"/>
      <c r="AC483" s="12"/>
      <c r="AD483" s="15"/>
    </row>
    <row r="484" ht="12.0" customHeight="1">
      <c r="A484" s="12"/>
      <c r="B484" s="12"/>
      <c r="C484" s="12"/>
      <c r="D484" s="13"/>
      <c r="E484" s="13"/>
      <c r="F484" s="13"/>
      <c r="G484" s="13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3"/>
      <c r="W484" s="14"/>
      <c r="X484" s="14"/>
      <c r="Y484" s="14"/>
      <c r="Z484" s="12"/>
      <c r="AA484" s="12"/>
      <c r="AB484" s="12"/>
      <c r="AC484" s="12"/>
      <c r="AD484" s="15"/>
    </row>
    <row r="485" ht="12.0" customHeight="1">
      <c r="A485" s="12"/>
      <c r="B485" s="12"/>
      <c r="C485" s="12"/>
      <c r="D485" s="13"/>
      <c r="E485" s="13"/>
      <c r="F485" s="13"/>
      <c r="G485" s="13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3"/>
      <c r="W485" s="14"/>
      <c r="X485" s="14"/>
      <c r="Y485" s="14"/>
      <c r="Z485" s="12"/>
      <c r="AA485" s="12"/>
      <c r="AB485" s="12"/>
      <c r="AC485" s="12"/>
      <c r="AD485" s="15"/>
    </row>
    <row r="486" ht="12.0" customHeight="1">
      <c r="A486" s="12"/>
      <c r="B486" s="12"/>
      <c r="C486" s="12"/>
      <c r="D486" s="13"/>
      <c r="E486" s="13"/>
      <c r="F486" s="13"/>
      <c r="G486" s="13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3"/>
      <c r="W486" s="14"/>
      <c r="X486" s="14"/>
      <c r="Y486" s="14"/>
      <c r="Z486" s="12"/>
      <c r="AA486" s="12"/>
      <c r="AB486" s="12"/>
      <c r="AC486" s="12"/>
      <c r="AD486" s="15"/>
    </row>
    <row r="487" ht="12.0" customHeight="1">
      <c r="A487" s="12"/>
      <c r="B487" s="12"/>
      <c r="C487" s="12"/>
      <c r="D487" s="13"/>
      <c r="E487" s="13"/>
      <c r="F487" s="13"/>
      <c r="G487" s="13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3"/>
      <c r="W487" s="14"/>
      <c r="X487" s="14"/>
      <c r="Y487" s="14"/>
      <c r="Z487" s="12"/>
      <c r="AA487" s="12"/>
      <c r="AB487" s="12"/>
      <c r="AC487" s="12"/>
      <c r="AD487" s="15"/>
    </row>
    <row r="488" ht="12.0" customHeight="1">
      <c r="A488" s="12"/>
      <c r="B488" s="12"/>
      <c r="C488" s="12"/>
      <c r="D488" s="13"/>
      <c r="E488" s="13"/>
      <c r="F488" s="13"/>
      <c r="G488" s="13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3"/>
      <c r="W488" s="14"/>
      <c r="X488" s="14"/>
      <c r="Y488" s="14"/>
      <c r="Z488" s="12"/>
      <c r="AA488" s="12"/>
      <c r="AB488" s="12"/>
      <c r="AC488" s="12"/>
      <c r="AD488" s="15"/>
    </row>
    <row r="489" ht="12.0" customHeight="1">
      <c r="A489" s="12"/>
      <c r="B489" s="12"/>
      <c r="C489" s="12"/>
      <c r="D489" s="13"/>
      <c r="E489" s="13"/>
      <c r="F489" s="13"/>
      <c r="G489" s="13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3"/>
      <c r="W489" s="14"/>
      <c r="X489" s="14"/>
      <c r="Y489" s="14"/>
      <c r="Z489" s="12"/>
      <c r="AA489" s="12"/>
      <c r="AB489" s="12"/>
      <c r="AC489" s="12"/>
      <c r="AD489" s="15"/>
    </row>
    <row r="490" ht="12.0" customHeight="1">
      <c r="A490" s="12"/>
      <c r="B490" s="12"/>
      <c r="C490" s="12"/>
      <c r="D490" s="13"/>
      <c r="E490" s="13"/>
      <c r="F490" s="13"/>
      <c r="G490" s="13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3"/>
      <c r="W490" s="14"/>
      <c r="X490" s="14"/>
      <c r="Y490" s="14"/>
      <c r="Z490" s="12"/>
      <c r="AA490" s="12"/>
      <c r="AB490" s="12"/>
      <c r="AC490" s="12"/>
      <c r="AD490" s="15"/>
    </row>
    <row r="491" ht="12.0" customHeight="1">
      <c r="A491" s="12"/>
      <c r="B491" s="12"/>
      <c r="C491" s="12"/>
      <c r="D491" s="13"/>
      <c r="E491" s="13"/>
      <c r="F491" s="13"/>
      <c r="G491" s="13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3"/>
      <c r="W491" s="14"/>
      <c r="X491" s="14"/>
      <c r="Y491" s="14"/>
      <c r="Z491" s="12"/>
      <c r="AA491" s="12"/>
      <c r="AB491" s="12"/>
      <c r="AC491" s="12"/>
      <c r="AD491" s="15"/>
    </row>
    <row r="492" ht="12.0" customHeight="1">
      <c r="A492" s="12"/>
      <c r="B492" s="12"/>
      <c r="C492" s="12"/>
      <c r="D492" s="13"/>
      <c r="E492" s="13"/>
      <c r="F492" s="13"/>
      <c r="G492" s="13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3"/>
      <c r="W492" s="14"/>
      <c r="X492" s="14"/>
      <c r="Y492" s="14"/>
      <c r="Z492" s="12"/>
      <c r="AA492" s="12"/>
      <c r="AB492" s="12"/>
      <c r="AC492" s="12"/>
      <c r="AD492" s="15"/>
    </row>
    <row r="493" ht="12.0" customHeight="1">
      <c r="A493" s="12"/>
      <c r="B493" s="12"/>
      <c r="C493" s="12"/>
      <c r="D493" s="13"/>
      <c r="E493" s="13"/>
      <c r="F493" s="13"/>
      <c r="G493" s="13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3"/>
      <c r="W493" s="14"/>
      <c r="X493" s="14"/>
      <c r="Y493" s="14"/>
      <c r="Z493" s="12"/>
      <c r="AA493" s="12"/>
      <c r="AB493" s="12"/>
      <c r="AC493" s="12"/>
      <c r="AD493" s="15"/>
    </row>
    <row r="494" ht="12.0" customHeight="1">
      <c r="A494" s="12"/>
      <c r="B494" s="12"/>
      <c r="C494" s="12"/>
      <c r="D494" s="13"/>
      <c r="E494" s="13"/>
      <c r="F494" s="13"/>
      <c r="G494" s="13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3"/>
      <c r="W494" s="14"/>
      <c r="X494" s="14"/>
      <c r="Y494" s="14"/>
      <c r="Z494" s="12"/>
      <c r="AA494" s="12"/>
      <c r="AB494" s="12"/>
      <c r="AC494" s="12"/>
      <c r="AD494" s="15"/>
    </row>
    <row r="495" ht="12.0" customHeight="1">
      <c r="A495" s="12"/>
      <c r="B495" s="12"/>
      <c r="C495" s="12"/>
      <c r="D495" s="13"/>
      <c r="E495" s="13"/>
      <c r="F495" s="13"/>
      <c r="G495" s="13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3"/>
      <c r="W495" s="14"/>
      <c r="X495" s="14"/>
      <c r="Y495" s="14"/>
      <c r="Z495" s="12"/>
      <c r="AA495" s="12"/>
      <c r="AB495" s="12"/>
      <c r="AC495" s="12"/>
      <c r="AD495" s="15"/>
    </row>
    <row r="496" ht="12.0" customHeight="1">
      <c r="A496" s="12"/>
      <c r="B496" s="12"/>
      <c r="C496" s="12"/>
      <c r="D496" s="13"/>
      <c r="E496" s="13"/>
      <c r="F496" s="13"/>
      <c r="G496" s="13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3"/>
      <c r="W496" s="14"/>
      <c r="X496" s="14"/>
      <c r="Y496" s="14"/>
      <c r="Z496" s="12"/>
      <c r="AA496" s="12"/>
      <c r="AB496" s="12"/>
      <c r="AC496" s="12"/>
      <c r="AD496" s="15"/>
    </row>
    <row r="497" ht="12.0" customHeight="1">
      <c r="A497" s="12"/>
      <c r="B497" s="12"/>
      <c r="C497" s="12"/>
      <c r="D497" s="13"/>
      <c r="E497" s="13"/>
      <c r="F497" s="13"/>
      <c r="G497" s="13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3"/>
      <c r="W497" s="14"/>
      <c r="X497" s="14"/>
      <c r="Y497" s="14"/>
      <c r="Z497" s="12"/>
      <c r="AA497" s="12"/>
      <c r="AB497" s="12"/>
      <c r="AC497" s="12"/>
      <c r="AD497" s="15"/>
    </row>
    <row r="498" ht="12.0" customHeight="1">
      <c r="A498" s="12"/>
      <c r="B498" s="12"/>
      <c r="C498" s="12"/>
      <c r="D498" s="13"/>
      <c r="E498" s="13"/>
      <c r="F498" s="13"/>
      <c r="G498" s="13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3"/>
      <c r="W498" s="14"/>
      <c r="X498" s="14"/>
      <c r="Y498" s="14"/>
      <c r="Z498" s="12"/>
      <c r="AA498" s="12"/>
      <c r="AB498" s="12"/>
      <c r="AC498" s="12"/>
      <c r="AD498" s="15"/>
    </row>
    <row r="499" ht="12.0" customHeight="1">
      <c r="A499" s="12"/>
      <c r="B499" s="12"/>
      <c r="C499" s="12"/>
      <c r="D499" s="13"/>
      <c r="E499" s="13"/>
      <c r="F499" s="13"/>
      <c r="G499" s="13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3"/>
      <c r="W499" s="14"/>
      <c r="X499" s="14"/>
      <c r="Y499" s="14"/>
      <c r="Z499" s="12"/>
      <c r="AA499" s="12"/>
      <c r="AB499" s="12"/>
      <c r="AC499" s="12"/>
      <c r="AD499" s="15"/>
    </row>
    <row r="500" ht="12.0" customHeight="1">
      <c r="A500" s="12"/>
      <c r="B500" s="12"/>
      <c r="C500" s="12"/>
      <c r="D500" s="13"/>
      <c r="E500" s="13"/>
      <c r="F500" s="13"/>
      <c r="G500" s="13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3"/>
      <c r="W500" s="14"/>
      <c r="X500" s="14"/>
      <c r="Y500" s="14"/>
      <c r="Z500" s="12"/>
      <c r="AA500" s="12"/>
      <c r="AB500" s="12"/>
      <c r="AC500" s="12"/>
      <c r="AD500" s="15"/>
    </row>
    <row r="501" ht="12.0" customHeight="1">
      <c r="A501" s="12"/>
      <c r="B501" s="12"/>
      <c r="C501" s="12"/>
      <c r="D501" s="13"/>
      <c r="E501" s="13"/>
      <c r="F501" s="13"/>
      <c r="G501" s="13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3"/>
      <c r="W501" s="14"/>
      <c r="X501" s="14"/>
      <c r="Y501" s="14"/>
      <c r="Z501" s="12"/>
      <c r="AA501" s="12"/>
      <c r="AB501" s="12"/>
      <c r="AC501" s="12"/>
      <c r="AD501" s="15"/>
    </row>
    <row r="502" ht="12.0" customHeight="1">
      <c r="A502" s="12"/>
      <c r="B502" s="12"/>
      <c r="C502" s="12"/>
      <c r="D502" s="13"/>
      <c r="E502" s="13"/>
      <c r="F502" s="13"/>
      <c r="G502" s="13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3"/>
      <c r="W502" s="14"/>
      <c r="X502" s="14"/>
      <c r="Y502" s="14"/>
      <c r="Z502" s="12"/>
      <c r="AA502" s="12"/>
      <c r="AB502" s="12"/>
      <c r="AC502" s="12"/>
      <c r="AD502" s="15"/>
    </row>
    <row r="503" ht="12.0" customHeight="1">
      <c r="A503" s="12"/>
      <c r="B503" s="12"/>
      <c r="C503" s="12"/>
      <c r="D503" s="13"/>
      <c r="E503" s="13"/>
      <c r="F503" s="13"/>
      <c r="G503" s="13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3"/>
      <c r="W503" s="14"/>
      <c r="X503" s="14"/>
      <c r="Y503" s="14"/>
      <c r="Z503" s="12"/>
      <c r="AA503" s="12"/>
      <c r="AB503" s="12"/>
      <c r="AC503" s="12"/>
      <c r="AD503" s="15"/>
    </row>
    <row r="504" ht="12.0" customHeight="1">
      <c r="A504" s="12"/>
      <c r="B504" s="12"/>
      <c r="C504" s="12"/>
      <c r="D504" s="13"/>
      <c r="E504" s="13"/>
      <c r="F504" s="13"/>
      <c r="G504" s="13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3"/>
      <c r="W504" s="14"/>
      <c r="X504" s="14"/>
      <c r="Y504" s="14"/>
      <c r="Z504" s="12"/>
      <c r="AA504" s="12"/>
      <c r="AB504" s="12"/>
      <c r="AC504" s="12"/>
      <c r="AD504" s="15"/>
    </row>
    <row r="505" ht="12.0" customHeight="1">
      <c r="A505" s="12"/>
      <c r="B505" s="12"/>
      <c r="C505" s="12"/>
      <c r="D505" s="13"/>
      <c r="E505" s="13"/>
      <c r="F505" s="13"/>
      <c r="G505" s="13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3"/>
      <c r="W505" s="14"/>
      <c r="X505" s="14"/>
      <c r="Y505" s="14"/>
      <c r="Z505" s="12"/>
      <c r="AA505" s="12"/>
      <c r="AB505" s="12"/>
      <c r="AC505" s="12"/>
      <c r="AD505" s="15"/>
    </row>
    <row r="506" ht="12.0" customHeight="1">
      <c r="A506" s="12"/>
      <c r="B506" s="12"/>
      <c r="C506" s="12"/>
      <c r="D506" s="13"/>
      <c r="E506" s="13"/>
      <c r="F506" s="13"/>
      <c r="G506" s="13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3"/>
      <c r="W506" s="14"/>
      <c r="X506" s="14"/>
      <c r="Y506" s="14"/>
      <c r="Z506" s="12"/>
      <c r="AA506" s="12"/>
      <c r="AB506" s="12"/>
      <c r="AC506" s="12"/>
      <c r="AD506" s="15"/>
    </row>
    <row r="507" ht="12.0" customHeight="1">
      <c r="A507" s="12"/>
      <c r="B507" s="12"/>
      <c r="C507" s="12"/>
      <c r="D507" s="13"/>
      <c r="E507" s="13"/>
      <c r="F507" s="13"/>
      <c r="G507" s="13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3"/>
      <c r="W507" s="14"/>
      <c r="X507" s="14"/>
      <c r="Y507" s="14"/>
      <c r="Z507" s="12"/>
      <c r="AA507" s="12"/>
      <c r="AB507" s="12"/>
      <c r="AC507" s="12"/>
      <c r="AD507" s="15"/>
    </row>
    <row r="508" ht="12.0" customHeight="1">
      <c r="A508" s="12"/>
      <c r="B508" s="12"/>
      <c r="C508" s="12"/>
      <c r="D508" s="13"/>
      <c r="E508" s="13"/>
      <c r="F508" s="13"/>
      <c r="G508" s="13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3"/>
      <c r="W508" s="14"/>
      <c r="X508" s="14"/>
      <c r="Y508" s="14"/>
      <c r="Z508" s="12"/>
      <c r="AA508" s="12"/>
      <c r="AB508" s="12"/>
      <c r="AC508" s="12"/>
      <c r="AD508" s="15"/>
    </row>
    <row r="509" ht="12.0" customHeight="1">
      <c r="A509" s="12"/>
      <c r="B509" s="12"/>
      <c r="C509" s="12"/>
      <c r="D509" s="13"/>
      <c r="E509" s="13"/>
      <c r="F509" s="13"/>
      <c r="G509" s="13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3"/>
      <c r="W509" s="14"/>
      <c r="X509" s="14"/>
      <c r="Y509" s="14"/>
      <c r="Z509" s="12"/>
      <c r="AA509" s="12"/>
      <c r="AB509" s="12"/>
      <c r="AC509" s="12"/>
      <c r="AD509" s="15"/>
    </row>
    <row r="510" ht="12.0" customHeight="1">
      <c r="A510" s="12"/>
      <c r="B510" s="12"/>
      <c r="C510" s="12"/>
      <c r="D510" s="13"/>
      <c r="E510" s="13"/>
      <c r="F510" s="13"/>
      <c r="G510" s="13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3"/>
      <c r="W510" s="14"/>
      <c r="X510" s="14"/>
      <c r="Y510" s="14"/>
      <c r="Z510" s="12"/>
      <c r="AA510" s="12"/>
      <c r="AB510" s="12"/>
      <c r="AC510" s="12"/>
      <c r="AD510" s="15"/>
    </row>
    <row r="511" ht="12.0" customHeight="1">
      <c r="A511" s="12"/>
      <c r="B511" s="12"/>
      <c r="C511" s="12"/>
      <c r="D511" s="13"/>
      <c r="E511" s="13"/>
      <c r="F511" s="13"/>
      <c r="G511" s="13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3"/>
      <c r="W511" s="14"/>
      <c r="X511" s="14"/>
      <c r="Y511" s="14"/>
      <c r="Z511" s="12"/>
      <c r="AA511" s="12"/>
      <c r="AB511" s="12"/>
      <c r="AC511" s="12"/>
      <c r="AD511" s="15"/>
    </row>
    <row r="512" ht="12.0" customHeight="1">
      <c r="A512" s="12"/>
      <c r="B512" s="12"/>
      <c r="C512" s="12"/>
      <c r="D512" s="13"/>
      <c r="E512" s="13"/>
      <c r="F512" s="13"/>
      <c r="G512" s="13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3"/>
      <c r="W512" s="14"/>
      <c r="X512" s="14"/>
      <c r="Y512" s="14"/>
      <c r="Z512" s="12"/>
      <c r="AA512" s="12"/>
      <c r="AB512" s="12"/>
      <c r="AC512" s="12"/>
      <c r="AD512" s="15"/>
    </row>
    <row r="513" ht="12.0" customHeight="1">
      <c r="A513" s="12"/>
      <c r="B513" s="12"/>
      <c r="C513" s="12"/>
      <c r="D513" s="13"/>
      <c r="E513" s="13"/>
      <c r="F513" s="13"/>
      <c r="G513" s="13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3"/>
      <c r="W513" s="14"/>
      <c r="X513" s="14"/>
      <c r="Y513" s="14"/>
      <c r="Z513" s="12"/>
      <c r="AA513" s="12"/>
      <c r="AB513" s="12"/>
      <c r="AC513" s="12"/>
      <c r="AD513" s="15"/>
    </row>
    <row r="514" ht="12.0" customHeight="1">
      <c r="A514" s="12"/>
      <c r="B514" s="12"/>
      <c r="C514" s="12"/>
      <c r="D514" s="13"/>
      <c r="E514" s="13"/>
      <c r="F514" s="13"/>
      <c r="G514" s="13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3"/>
      <c r="W514" s="14"/>
      <c r="X514" s="14"/>
      <c r="Y514" s="14"/>
      <c r="Z514" s="12"/>
      <c r="AA514" s="12"/>
      <c r="AB514" s="12"/>
      <c r="AC514" s="12"/>
      <c r="AD514" s="15"/>
    </row>
    <row r="515" ht="12.0" customHeight="1">
      <c r="A515" s="12"/>
      <c r="B515" s="12"/>
      <c r="C515" s="12"/>
      <c r="D515" s="13"/>
      <c r="E515" s="13"/>
      <c r="F515" s="13"/>
      <c r="G515" s="13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3"/>
      <c r="W515" s="14"/>
      <c r="X515" s="14"/>
      <c r="Y515" s="14"/>
      <c r="Z515" s="12"/>
      <c r="AA515" s="12"/>
      <c r="AB515" s="12"/>
      <c r="AC515" s="12"/>
      <c r="AD515" s="15"/>
    </row>
    <row r="516" ht="12.0" customHeight="1">
      <c r="A516" s="12"/>
      <c r="B516" s="12"/>
      <c r="C516" s="12"/>
      <c r="D516" s="13"/>
      <c r="E516" s="13"/>
      <c r="F516" s="13"/>
      <c r="G516" s="13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3"/>
      <c r="W516" s="14"/>
      <c r="X516" s="14"/>
      <c r="Y516" s="14"/>
      <c r="Z516" s="12"/>
      <c r="AA516" s="12"/>
      <c r="AB516" s="12"/>
      <c r="AC516" s="12"/>
      <c r="AD516" s="15"/>
    </row>
    <row r="517" ht="12.0" customHeight="1">
      <c r="A517" s="12"/>
      <c r="B517" s="12"/>
      <c r="C517" s="12"/>
      <c r="D517" s="13"/>
      <c r="E517" s="13"/>
      <c r="F517" s="13"/>
      <c r="G517" s="13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3"/>
      <c r="W517" s="14"/>
      <c r="X517" s="14"/>
      <c r="Y517" s="14"/>
      <c r="Z517" s="12"/>
      <c r="AA517" s="12"/>
      <c r="AB517" s="12"/>
      <c r="AC517" s="12"/>
      <c r="AD517" s="15"/>
    </row>
    <row r="518" ht="12.0" customHeight="1">
      <c r="A518" s="12"/>
      <c r="B518" s="12"/>
      <c r="C518" s="12"/>
      <c r="D518" s="13"/>
      <c r="E518" s="13"/>
      <c r="F518" s="13"/>
      <c r="G518" s="13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3"/>
      <c r="W518" s="14"/>
      <c r="X518" s="14"/>
      <c r="Y518" s="14"/>
      <c r="Z518" s="12"/>
      <c r="AA518" s="12"/>
      <c r="AB518" s="12"/>
      <c r="AC518" s="12"/>
      <c r="AD518" s="15"/>
    </row>
    <row r="519" ht="12.0" customHeight="1">
      <c r="A519" s="12"/>
      <c r="B519" s="12"/>
      <c r="C519" s="12"/>
      <c r="D519" s="13"/>
      <c r="E519" s="13"/>
      <c r="F519" s="13"/>
      <c r="G519" s="13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3"/>
      <c r="W519" s="14"/>
      <c r="X519" s="14"/>
      <c r="Y519" s="14"/>
      <c r="Z519" s="12"/>
      <c r="AA519" s="12"/>
      <c r="AB519" s="12"/>
      <c r="AC519" s="12"/>
      <c r="AD519" s="15"/>
    </row>
    <row r="520" ht="12.0" customHeight="1">
      <c r="A520" s="12"/>
      <c r="B520" s="12"/>
      <c r="C520" s="12"/>
      <c r="D520" s="13"/>
      <c r="E520" s="13"/>
      <c r="F520" s="13"/>
      <c r="G520" s="13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3"/>
      <c r="W520" s="14"/>
      <c r="X520" s="14"/>
      <c r="Y520" s="14"/>
      <c r="Z520" s="12"/>
      <c r="AA520" s="12"/>
      <c r="AB520" s="12"/>
      <c r="AC520" s="12"/>
      <c r="AD520" s="15"/>
    </row>
    <row r="521" ht="12.0" customHeight="1">
      <c r="A521" s="12"/>
      <c r="B521" s="12"/>
      <c r="C521" s="12"/>
      <c r="D521" s="13"/>
      <c r="E521" s="13"/>
      <c r="F521" s="13"/>
      <c r="G521" s="13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3"/>
      <c r="W521" s="14"/>
      <c r="X521" s="14"/>
      <c r="Y521" s="14"/>
      <c r="Z521" s="12"/>
      <c r="AA521" s="12"/>
      <c r="AB521" s="12"/>
      <c r="AC521" s="12"/>
      <c r="AD521" s="15"/>
    </row>
    <row r="522" ht="12.0" customHeight="1">
      <c r="A522" s="12"/>
      <c r="B522" s="12"/>
      <c r="C522" s="12"/>
      <c r="D522" s="13"/>
      <c r="E522" s="13"/>
      <c r="F522" s="13"/>
      <c r="G522" s="13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3"/>
      <c r="W522" s="14"/>
      <c r="X522" s="14"/>
      <c r="Y522" s="14"/>
      <c r="Z522" s="12"/>
      <c r="AA522" s="12"/>
      <c r="AB522" s="12"/>
      <c r="AC522" s="12"/>
      <c r="AD522" s="15"/>
    </row>
    <row r="523" ht="12.0" customHeight="1">
      <c r="A523" s="12"/>
      <c r="B523" s="12"/>
      <c r="C523" s="12"/>
      <c r="D523" s="13"/>
      <c r="E523" s="13"/>
      <c r="F523" s="13"/>
      <c r="G523" s="13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3"/>
      <c r="W523" s="14"/>
      <c r="X523" s="14"/>
      <c r="Y523" s="14"/>
      <c r="Z523" s="12"/>
      <c r="AA523" s="12"/>
      <c r="AB523" s="12"/>
      <c r="AC523" s="12"/>
      <c r="AD523" s="15"/>
    </row>
    <row r="524" ht="12.0" customHeight="1">
      <c r="A524" s="12"/>
      <c r="B524" s="12"/>
      <c r="C524" s="12"/>
      <c r="D524" s="13"/>
      <c r="E524" s="13"/>
      <c r="F524" s="13"/>
      <c r="G524" s="13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3"/>
      <c r="W524" s="14"/>
      <c r="X524" s="14"/>
      <c r="Y524" s="14"/>
      <c r="Z524" s="12"/>
      <c r="AA524" s="12"/>
      <c r="AB524" s="12"/>
      <c r="AC524" s="12"/>
      <c r="AD524" s="15"/>
    </row>
    <row r="525" ht="12.0" customHeight="1">
      <c r="A525" s="12"/>
      <c r="B525" s="12"/>
      <c r="C525" s="12"/>
      <c r="D525" s="13"/>
      <c r="E525" s="13"/>
      <c r="F525" s="13"/>
      <c r="G525" s="13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3"/>
      <c r="W525" s="14"/>
      <c r="X525" s="14"/>
      <c r="Y525" s="14"/>
      <c r="Z525" s="12"/>
      <c r="AA525" s="12"/>
      <c r="AB525" s="12"/>
      <c r="AC525" s="12"/>
      <c r="AD525" s="15"/>
    </row>
    <row r="526" ht="12.0" customHeight="1">
      <c r="A526" s="12"/>
      <c r="B526" s="12"/>
      <c r="C526" s="12"/>
      <c r="D526" s="13"/>
      <c r="E526" s="13"/>
      <c r="F526" s="13"/>
      <c r="G526" s="13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3"/>
      <c r="W526" s="14"/>
      <c r="X526" s="14"/>
      <c r="Y526" s="14"/>
      <c r="Z526" s="12"/>
      <c r="AA526" s="12"/>
      <c r="AB526" s="12"/>
      <c r="AC526" s="12"/>
      <c r="AD526" s="15"/>
    </row>
    <row r="527" ht="12.0" customHeight="1">
      <c r="A527" s="12"/>
      <c r="B527" s="12"/>
      <c r="C527" s="12"/>
      <c r="D527" s="13"/>
      <c r="E527" s="13"/>
      <c r="F527" s="13"/>
      <c r="G527" s="13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3"/>
      <c r="W527" s="14"/>
      <c r="X527" s="14"/>
      <c r="Y527" s="14"/>
      <c r="Z527" s="12"/>
      <c r="AA527" s="12"/>
      <c r="AB527" s="12"/>
      <c r="AC527" s="12"/>
      <c r="AD527" s="15"/>
    </row>
    <row r="528" ht="12.0" customHeight="1">
      <c r="A528" s="12"/>
      <c r="B528" s="12"/>
      <c r="C528" s="12"/>
      <c r="D528" s="13"/>
      <c r="E528" s="13"/>
      <c r="F528" s="13"/>
      <c r="G528" s="13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3"/>
      <c r="W528" s="14"/>
      <c r="X528" s="14"/>
      <c r="Y528" s="14"/>
      <c r="Z528" s="12"/>
      <c r="AA528" s="12"/>
      <c r="AB528" s="12"/>
      <c r="AC528" s="12"/>
      <c r="AD528" s="15"/>
    </row>
    <row r="529" ht="12.0" customHeight="1">
      <c r="A529" s="12"/>
      <c r="B529" s="12"/>
      <c r="C529" s="12"/>
      <c r="D529" s="13"/>
      <c r="E529" s="13"/>
      <c r="F529" s="13"/>
      <c r="G529" s="13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3"/>
      <c r="W529" s="14"/>
      <c r="X529" s="14"/>
      <c r="Y529" s="14"/>
      <c r="Z529" s="12"/>
      <c r="AA529" s="12"/>
      <c r="AB529" s="12"/>
      <c r="AC529" s="12"/>
      <c r="AD529" s="15"/>
    </row>
    <row r="530" ht="12.0" customHeight="1">
      <c r="A530" s="12"/>
      <c r="B530" s="12"/>
      <c r="C530" s="12"/>
      <c r="D530" s="13"/>
      <c r="E530" s="13"/>
      <c r="F530" s="13"/>
      <c r="G530" s="13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3"/>
      <c r="W530" s="14"/>
      <c r="X530" s="14"/>
      <c r="Y530" s="14"/>
      <c r="Z530" s="12"/>
      <c r="AA530" s="12"/>
      <c r="AB530" s="12"/>
      <c r="AC530" s="12"/>
      <c r="AD530" s="15"/>
    </row>
    <row r="531" ht="12.0" customHeight="1">
      <c r="A531" s="12"/>
      <c r="B531" s="12"/>
      <c r="C531" s="12"/>
      <c r="D531" s="13"/>
      <c r="E531" s="13"/>
      <c r="F531" s="13"/>
      <c r="G531" s="13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3"/>
      <c r="W531" s="14"/>
      <c r="X531" s="14"/>
      <c r="Y531" s="14"/>
      <c r="Z531" s="12"/>
      <c r="AA531" s="12"/>
      <c r="AB531" s="12"/>
      <c r="AC531" s="12"/>
      <c r="AD531" s="15"/>
    </row>
    <row r="532" ht="12.0" customHeight="1">
      <c r="A532" s="12"/>
      <c r="B532" s="12"/>
      <c r="C532" s="12"/>
      <c r="D532" s="13"/>
      <c r="E532" s="13"/>
      <c r="F532" s="13"/>
      <c r="G532" s="13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3"/>
      <c r="W532" s="14"/>
      <c r="X532" s="14"/>
      <c r="Y532" s="14"/>
      <c r="Z532" s="12"/>
      <c r="AA532" s="12"/>
      <c r="AB532" s="12"/>
      <c r="AC532" s="12"/>
      <c r="AD532" s="15"/>
    </row>
    <row r="533" ht="12.0" customHeight="1">
      <c r="A533" s="12"/>
      <c r="B533" s="12"/>
      <c r="C533" s="12"/>
      <c r="D533" s="13"/>
      <c r="E533" s="13"/>
      <c r="F533" s="13"/>
      <c r="G533" s="13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3"/>
      <c r="W533" s="14"/>
      <c r="X533" s="14"/>
      <c r="Y533" s="14"/>
      <c r="Z533" s="12"/>
      <c r="AA533" s="12"/>
      <c r="AB533" s="12"/>
      <c r="AC533" s="12"/>
      <c r="AD533" s="15"/>
    </row>
    <row r="534" ht="12.0" customHeight="1">
      <c r="A534" s="12"/>
      <c r="B534" s="12"/>
      <c r="C534" s="12"/>
      <c r="D534" s="13"/>
      <c r="E534" s="13"/>
      <c r="F534" s="13"/>
      <c r="G534" s="13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3"/>
      <c r="W534" s="14"/>
      <c r="X534" s="14"/>
      <c r="Y534" s="14"/>
      <c r="Z534" s="12"/>
      <c r="AA534" s="12"/>
      <c r="AB534" s="12"/>
      <c r="AC534" s="12"/>
      <c r="AD534" s="15"/>
    </row>
    <row r="535" ht="12.0" customHeight="1">
      <c r="A535" s="12"/>
      <c r="B535" s="12"/>
      <c r="C535" s="12"/>
      <c r="D535" s="13"/>
      <c r="E535" s="13"/>
      <c r="F535" s="13"/>
      <c r="G535" s="13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3"/>
      <c r="W535" s="14"/>
      <c r="X535" s="14"/>
      <c r="Y535" s="14"/>
      <c r="Z535" s="12"/>
      <c r="AA535" s="12"/>
      <c r="AB535" s="12"/>
      <c r="AC535" s="12"/>
      <c r="AD535" s="15"/>
    </row>
    <row r="536" ht="12.0" customHeight="1">
      <c r="A536" s="12"/>
      <c r="B536" s="12"/>
      <c r="C536" s="12"/>
      <c r="D536" s="13"/>
      <c r="E536" s="13"/>
      <c r="F536" s="13"/>
      <c r="G536" s="13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3"/>
      <c r="W536" s="14"/>
      <c r="X536" s="14"/>
      <c r="Y536" s="14"/>
      <c r="Z536" s="12"/>
      <c r="AA536" s="12"/>
      <c r="AB536" s="12"/>
      <c r="AC536" s="12"/>
      <c r="AD536" s="15"/>
    </row>
    <row r="537" ht="12.0" customHeight="1">
      <c r="A537" s="12"/>
      <c r="B537" s="12"/>
      <c r="C537" s="12"/>
      <c r="D537" s="13"/>
      <c r="E537" s="13"/>
      <c r="F537" s="13"/>
      <c r="G537" s="13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3"/>
      <c r="W537" s="14"/>
      <c r="X537" s="14"/>
      <c r="Y537" s="14"/>
      <c r="Z537" s="12"/>
      <c r="AA537" s="12"/>
      <c r="AB537" s="12"/>
      <c r="AC537" s="12"/>
      <c r="AD537" s="15"/>
    </row>
    <row r="538" ht="12.0" customHeight="1">
      <c r="A538" s="12"/>
      <c r="B538" s="12"/>
      <c r="C538" s="12"/>
      <c r="D538" s="13"/>
      <c r="E538" s="13"/>
      <c r="F538" s="13"/>
      <c r="G538" s="13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3"/>
      <c r="W538" s="14"/>
      <c r="X538" s="14"/>
      <c r="Y538" s="14"/>
      <c r="Z538" s="12"/>
      <c r="AA538" s="12"/>
      <c r="AB538" s="12"/>
      <c r="AC538" s="12"/>
      <c r="AD538" s="15"/>
    </row>
    <row r="539" ht="12.0" customHeight="1">
      <c r="A539" s="12"/>
      <c r="B539" s="12"/>
      <c r="C539" s="12"/>
      <c r="D539" s="13"/>
      <c r="E539" s="13"/>
      <c r="F539" s="13"/>
      <c r="G539" s="13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3"/>
      <c r="W539" s="14"/>
      <c r="X539" s="14"/>
      <c r="Y539" s="14"/>
      <c r="Z539" s="12"/>
      <c r="AA539" s="12"/>
      <c r="AB539" s="12"/>
      <c r="AC539" s="12"/>
      <c r="AD539" s="15"/>
    </row>
    <row r="540" ht="12.0" customHeight="1">
      <c r="A540" s="12"/>
      <c r="B540" s="12"/>
      <c r="C540" s="12"/>
      <c r="D540" s="13"/>
      <c r="E540" s="13"/>
      <c r="F540" s="13"/>
      <c r="G540" s="13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3"/>
      <c r="W540" s="14"/>
      <c r="X540" s="14"/>
      <c r="Y540" s="14"/>
      <c r="Z540" s="12"/>
      <c r="AA540" s="12"/>
      <c r="AB540" s="12"/>
      <c r="AC540" s="12"/>
      <c r="AD540" s="15"/>
    </row>
    <row r="541" ht="12.0" customHeight="1">
      <c r="A541" s="12"/>
      <c r="B541" s="12"/>
      <c r="C541" s="12"/>
      <c r="D541" s="13"/>
      <c r="E541" s="13"/>
      <c r="F541" s="13"/>
      <c r="G541" s="13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3"/>
      <c r="W541" s="14"/>
      <c r="X541" s="14"/>
      <c r="Y541" s="14"/>
      <c r="Z541" s="12"/>
      <c r="AA541" s="12"/>
      <c r="AB541" s="12"/>
      <c r="AC541" s="12"/>
      <c r="AD541" s="15"/>
    </row>
    <row r="542" ht="12.0" customHeight="1">
      <c r="A542" s="12"/>
      <c r="B542" s="12"/>
      <c r="C542" s="12"/>
      <c r="D542" s="13"/>
      <c r="E542" s="13"/>
      <c r="F542" s="13"/>
      <c r="G542" s="13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3"/>
      <c r="W542" s="14"/>
      <c r="X542" s="14"/>
      <c r="Y542" s="14"/>
      <c r="Z542" s="12"/>
      <c r="AA542" s="12"/>
      <c r="AB542" s="12"/>
      <c r="AC542" s="12"/>
      <c r="AD542" s="15"/>
    </row>
    <row r="543" ht="12.0" customHeight="1">
      <c r="A543" s="12"/>
      <c r="B543" s="12"/>
      <c r="C543" s="12"/>
      <c r="D543" s="13"/>
      <c r="E543" s="13"/>
      <c r="F543" s="13"/>
      <c r="G543" s="13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3"/>
      <c r="W543" s="14"/>
      <c r="X543" s="14"/>
      <c r="Y543" s="14"/>
      <c r="Z543" s="12"/>
      <c r="AA543" s="12"/>
      <c r="AB543" s="12"/>
      <c r="AC543" s="12"/>
      <c r="AD543" s="15"/>
    </row>
    <row r="544" ht="12.0" customHeight="1">
      <c r="A544" s="12"/>
      <c r="B544" s="12"/>
      <c r="C544" s="12"/>
      <c r="D544" s="13"/>
      <c r="E544" s="13"/>
      <c r="F544" s="13"/>
      <c r="G544" s="13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3"/>
      <c r="W544" s="14"/>
      <c r="X544" s="14"/>
      <c r="Y544" s="14"/>
      <c r="Z544" s="12"/>
      <c r="AA544" s="12"/>
      <c r="AB544" s="12"/>
      <c r="AC544" s="12"/>
      <c r="AD544" s="15"/>
    </row>
    <row r="545" ht="12.0" customHeight="1">
      <c r="A545" s="12"/>
      <c r="B545" s="12"/>
      <c r="C545" s="12"/>
      <c r="D545" s="13"/>
      <c r="E545" s="13"/>
      <c r="F545" s="13"/>
      <c r="G545" s="13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3"/>
      <c r="W545" s="14"/>
      <c r="X545" s="14"/>
      <c r="Y545" s="14"/>
      <c r="Z545" s="12"/>
      <c r="AA545" s="12"/>
      <c r="AB545" s="12"/>
      <c r="AC545" s="12"/>
      <c r="AD545" s="15"/>
    </row>
    <row r="546" ht="12.0" customHeight="1">
      <c r="A546" s="12"/>
      <c r="B546" s="12"/>
      <c r="C546" s="12"/>
      <c r="D546" s="13"/>
      <c r="E546" s="13"/>
      <c r="F546" s="13"/>
      <c r="G546" s="13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3"/>
      <c r="W546" s="14"/>
      <c r="X546" s="14"/>
      <c r="Y546" s="14"/>
      <c r="Z546" s="12"/>
      <c r="AA546" s="12"/>
      <c r="AB546" s="12"/>
      <c r="AC546" s="12"/>
      <c r="AD546" s="15"/>
    </row>
    <row r="547" ht="12.0" customHeight="1">
      <c r="A547" s="12"/>
      <c r="B547" s="12"/>
      <c r="C547" s="12"/>
      <c r="D547" s="13"/>
      <c r="E547" s="13"/>
      <c r="F547" s="13"/>
      <c r="G547" s="13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3"/>
      <c r="W547" s="14"/>
      <c r="X547" s="14"/>
      <c r="Y547" s="14"/>
      <c r="Z547" s="12"/>
      <c r="AA547" s="12"/>
      <c r="AB547" s="12"/>
      <c r="AC547" s="12"/>
      <c r="AD547" s="15"/>
    </row>
    <row r="548" ht="12.0" customHeight="1">
      <c r="A548" s="12"/>
      <c r="B548" s="12"/>
      <c r="C548" s="12"/>
      <c r="D548" s="13"/>
      <c r="E548" s="13"/>
      <c r="F548" s="13"/>
      <c r="G548" s="13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3"/>
      <c r="W548" s="14"/>
      <c r="X548" s="14"/>
      <c r="Y548" s="14"/>
      <c r="Z548" s="12"/>
      <c r="AA548" s="12"/>
      <c r="AB548" s="12"/>
      <c r="AC548" s="12"/>
      <c r="AD548" s="15"/>
    </row>
    <row r="549" ht="12.0" customHeight="1">
      <c r="A549" s="12"/>
      <c r="B549" s="12"/>
      <c r="C549" s="12"/>
      <c r="D549" s="13"/>
      <c r="E549" s="13"/>
      <c r="F549" s="13"/>
      <c r="G549" s="13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3"/>
      <c r="W549" s="14"/>
      <c r="X549" s="14"/>
      <c r="Y549" s="14"/>
      <c r="Z549" s="12"/>
      <c r="AA549" s="12"/>
      <c r="AB549" s="12"/>
      <c r="AC549" s="12"/>
      <c r="AD549" s="15"/>
    </row>
    <row r="550" ht="12.0" customHeight="1">
      <c r="A550" s="12"/>
      <c r="B550" s="12"/>
      <c r="C550" s="12"/>
      <c r="D550" s="13"/>
      <c r="E550" s="13"/>
      <c r="F550" s="13"/>
      <c r="G550" s="13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3"/>
      <c r="W550" s="14"/>
      <c r="X550" s="14"/>
      <c r="Y550" s="14"/>
      <c r="Z550" s="12"/>
      <c r="AA550" s="12"/>
      <c r="AB550" s="12"/>
      <c r="AC550" s="12"/>
      <c r="AD550" s="15"/>
    </row>
    <row r="551" ht="12.0" customHeight="1">
      <c r="A551" s="12"/>
      <c r="B551" s="12"/>
      <c r="C551" s="12"/>
      <c r="D551" s="13"/>
      <c r="E551" s="13"/>
      <c r="F551" s="13"/>
      <c r="G551" s="13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3"/>
      <c r="W551" s="14"/>
      <c r="X551" s="14"/>
      <c r="Y551" s="14"/>
      <c r="Z551" s="12"/>
      <c r="AA551" s="12"/>
      <c r="AB551" s="12"/>
      <c r="AC551" s="12"/>
      <c r="AD551" s="15"/>
    </row>
    <row r="552" ht="12.0" customHeight="1">
      <c r="A552" s="12"/>
      <c r="B552" s="12"/>
      <c r="C552" s="12"/>
      <c r="D552" s="13"/>
      <c r="E552" s="13"/>
      <c r="F552" s="13"/>
      <c r="G552" s="13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3"/>
      <c r="W552" s="14"/>
      <c r="X552" s="14"/>
      <c r="Y552" s="14"/>
      <c r="Z552" s="12"/>
      <c r="AA552" s="12"/>
      <c r="AB552" s="12"/>
      <c r="AC552" s="12"/>
      <c r="AD552" s="15"/>
    </row>
    <row r="553" ht="12.0" customHeight="1">
      <c r="A553" s="12"/>
      <c r="B553" s="12"/>
      <c r="C553" s="12"/>
      <c r="D553" s="13"/>
      <c r="E553" s="13"/>
      <c r="F553" s="13"/>
      <c r="G553" s="13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3"/>
      <c r="W553" s="14"/>
      <c r="X553" s="14"/>
      <c r="Y553" s="14"/>
      <c r="Z553" s="12"/>
      <c r="AA553" s="12"/>
      <c r="AB553" s="12"/>
      <c r="AC553" s="12"/>
      <c r="AD553" s="15"/>
    </row>
    <row r="554" ht="12.0" customHeight="1">
      <c r="A554" s="12"/>
      <c r="B554" s="12"/>
      <c r="C554" s="12"/>
      <c r="D554" s="13"/>
      <c r="E554" s="13"/>
      <c r="F554" s="13"/>
      <c r="G554" s="13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3"/>
      <c r="W554" s="14"/>
      <c r="X554" s="14"/>
      <c r="Y554" s="14"/>
      <c r="Z554" s="12"/>
      <c r="AA554" s="12"/>
      <c r="AB554" s="12"/>
      <c r="AC554" s="12"/>
      <c r="AD554" s="15"/>
    </row>
    <row r="555" ht="12.0" customHeight="1">
      <c r="A555" s="12"/>
      <c r="B555" s="12"/>
      <c r="C555" s="12"/>
      <c r="D555" s="13"/>
      <c r="E555" s="13"/>
      <c r="F555" s="13"/>
      <c r="G555" s="13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3"/>
      <c r="W555" s="14"/>
      <c r="X555" s="14"/>
      <c r="Y555" s="14"/>
      <c r="Z555" s="12"/>
      <c r="AA555" s="12"/>
      <c r="AB555" s="12"/>
      <c r="AC555" s="12"/>
      <c r="AD555" s="15"/>
    </row>
    <row r="556" ht="12.0" customHeight="1">
      <c r="A556" s="12"/>
      <c r="B556" s="12"/>
      <c r="C556" s="12"/>
      <c r="D556" s="13"/>
      <c r="E556" s="13"/>
      <c r="F556" s="13"/>
      <c r="G556" s="13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3"/>
      <c r="W556" s="14"/>
      <c r="X556" s="14"/>
      <c r="Y556" s="14"/>
      <c r="Z556" s="12"/>
      <c r="AA556" s="12"/>
      <c r="AB556" s="12"/>
      <c r="AC556" s="12"/>
      <c r="AD556" s="15"/>
    </row>
    <row r="557" ht="12.0" customHeight="1">
      <c r="A557" s="12"/>
      <c r="B557" s="12"/>
      <c r="C557" s="12"/>
      <c r="D557" s="13"/>
      <c r="E557" s="13"/>
      <c r="F557" s="13"/>
      <c r="G557" s="13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3"/>
      <c r="W557" s="14"/>
      <c r="X557" s="14"/>
      <c r="Y557" s="14"/>
      <c r="Z557" s="12"/>
      <c r="AA557" s="12"/>
      <c r="AB557" s="12"/>
      <c r="AC557" s="12"/>
      <c r="AD557" s="15"/>
    </row>
    <row r="558" ht="12.0" customHeight="1">
      <c r="A558" s="12"/>
      <c r="B558" s="12"/>
      <c r="C558" s="12"/>
      <c r="D558" s="13"/>
      <c r="E558" s="13"/>
      <c r="F558" s="13"/>
      <c r="G558" s="13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3"/>
      <c r="W558" s="14"/>
      <c r="X558" s="14"/>
      <c r="Y558" s="14"/>
      <c r="Z558" s="12"/>
      <c r="AA558" s="12"/>
      <c r="AB558" s="12"/>
      <c r="AC558" s="12"/>
      <c r="AD558" s="15"/>
    </row>
    <row r="559" ht="12.0" customHeight="1">
      <c r="A559" s="12"/>
      <c r="B559" s="12"/>
      <c r="C559" s="12"/>
      <c r="D559" s="13"/>
      <c r="E559" s="13"/>
      <c r="F559" s="13"/>
      <c r="G559" s="13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3"/>
      <c r="W559" s="14"/>
      <c r="X559" s="14"/>
      <c r="Y559" s="14"/>
      <c r="Z559" s="12"/>
      <c r="AA559" s="12"/>
      <c r="AB559" s="12"/>
      <c r="AC559" s="12"/>
      <c r="AD559" s="15"/>
    </row>
    <row r="560" ht="12.0" customHeight="1">
      <c r="A560" s="12"/>
      <c r="B560" s="12"/>
      <c r="C560" s="12"/>
      <c r="D560" s="13"/>
      <c r="E560" s="13"/>
      <c r="F560" s="13"/>
      <c r="G560" s="13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3"/>
      <c r="W560" s="14"/>
      <c r="X560" s="14"/>
      <c r="Y560" s="14"/>
      <c r="Z560" s="12"/>
      <c r="AA560" s="12"/>
      <c r="AB560" s="12"/>
      <c r="AC560" s="12"/>
      <c r="AD560" s="15"/>
    </row>
    <row r="561" ht="12.0" customHeight="1">
      <c r="A561" s="12"/>
      <c r="B561" s="12"/>
      <c r="C561" s="12"/>
      <c r="D561" s="13"/>
      <c r="E561" s="13"/>
      <c r="F561" s="13"/>
      <c r="G561" s="13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3"/>
      <c r="W561" s="14"/>
      <c r="X561" s="14"/>
      <c r="Y561" s="14"/>
      <c r="Z561" s="12"/>
      <c r="AA561" s="12"/>
      <c r="AB561" s="12"/>
      <c r="AC561" s="12"/>
      <c r="AD561" s="15"/>
    </row>
    <row r="562" ht="12.0" customHeight="1">
      <c r="A562" s="12"/>
      <c r="B562" s="12"/>
      <c r="C562" s="12"/>
      <c r="D562" s="13"/>
      <c r="E562" s="13"/>
      <c r="F562" s="13"/>
      <c r="G562" s="13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3"/>
      <c r="W562" s="14"/>
      <c r="X562" s="14"/>
      <c r="Y562" s="14"/>
      <c r="Z562" s="12"/>
      <c r="AA562" s="12"/>
      <c r="AB562" s="12"/>
      <c r="AC562" s="12"/>
      <c r="AD562" s="15"/>
    </row>
    <row r="563" ht="12.0" customHeight="1">
      <c r="A563" s="12"/>
      <c r="B563" s="12"/>
      <c r="C563" s="12"/>
      <c r="D563" s="13"/>
      <c r="E563" s="13"/>
      <c r="F563" s="13"/>
      <c r="G563" s="13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3"/>
      <c r="W563" s="14"/>
      <c r="X563" s="14"/>
      <c r="Y563" s="14"/>
      <c r="Z563" s="12"/>
      <c r="AA563" s="12"/>
      <c r="AB563" s="12"/>
      <c r="AC563" s="12"/>
      <c r="AD563" s="15"/>
    </row>
    <row r="564" ht="12.0" customHeight="1">
      <c r="A564" s="12"/>
      <c r="B564" s="12"/>
      <c r="C564" s="12"/>
      <c r="D564" s="13"/>
      <c r="E564" s="13"/>
      <c r="F564" s="13"/>
      <c r="G564" s="13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3"/>
      <c r="W564" s="14"/>
      <c r="X564" s="14"/>
      <c r="Y564" s="14"/>
      <c r="Z564" s="12"/>
      <c r="AA564" s="12"/>
      <c r="AB564" s="12"/>
      <c r="AC564" s="12"/>
      <c r="AD564" s="15"/>
    </row>
    <row r="565" ht="12.0" customHeight="1">
      <c r="A565" s="12"/>
      <c r="B565" s="12"/>
      <c r="C565" s="12"/>
      <c r="D565" s="13"/>
      <c r="E565" s="13"/>
      <c r="F565" s="13"/>
      <c r="G565" s="13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3"/>
      <c r="W565" s="14"/>
      <c r="X565" s="14"/>
      <c r="Y565" s="14"/>
      <c r="Z565" s="12"/>
      <c r="AA565" s="12"/>
      <c r="AB565" s="12"/>
      <c r="AC565" s="12"/>
      <c r="AD565" s="15"/>
    </row>
    <row r="566" ht="12.0" customHeight="1">
      <c r="A566" s="12"/>
      <c r="B566" s="12"/>
      <c r="C566" s="12"/>
      <c r="D566" s="13"/>
      <c r="E566" s="13"/>
      <c r="F566" s="13"/>
      <c r="G566" s="13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3"/>
      <c r="W566" s="14"/>
      <c r="X566" s="14"/>
      <c r="Y566" s="14"/>
      <c r="Z566" s="12"/>
      <c r="AA566" s="12"/>
      <c r="AB566" s="12"/>
      <c r="AC566" s="12"/>
      <c r="AD566" s="15"/>
    </row>
    <row r="567" ht="12.0" customHeight="1">
      <c r="A567" s="12"/>
      <c r="B567" s="12"/>
      <c r="C567" s="12"/>
      <c r="D567" s="13"/>
      <c r="E567" s="13"/>
      <c r="F567" s="13"/>
      <c r="G567" s="13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3"/>
      <c r="W567" s="14"/>
      <c r="X567" s="14"/>
      <c r="Y567" s="14"/>
      <c r="Z567" s="12"/>
      <c r="AA567" s="12"/>
      <c r="AB567" s="12"/>
      <c r="AC567" s="12"/>
      <c r="AD567" s="15"/>
    </row>
    <row r="568" ht="12.0" customHeight="1">
      <c r="A568" s="12"/>
      <c r="B568" s="12"/>
      <c r="C568" s="12"/>
      <c r="D568" s="13"/>
      <c r="E568" s="13"/>
      <c r="F568" s="13"/>
      <c r="G568" s="13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3"/>
      <c r="W568" s="14"/>
      <c r="X568" s="14"/>
      <c r="Y568" s="14"/>
      <c r="Z568" s="12"/>
      <c r="AA568" s="12"/>
      <c r="AB568" s="12"/>
      <c r="AC568" s="12"/>
      <c r="AD568" s="15"/>
    </row>
    <row r="569" ht="12.0" customHeight="1">
      <c r="A569" s="12"/>
      <c r="B569" s="12"/>
      <c r="C569" s="12"/>
      <c r="D569" s="13"/>
      <c r="E569" s="13"/>
      <c r="F569" s="13"/>
      <c r="G569" s="13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3"/>
      <c r="W569" s="14"/>
      <c r="X569" s="14"/>
      <c r="Y569" s="14"/>
      <c r="Z569" s="12"/>
      <c r="AA569" s="12"/>
      <c r="AB569" s="12"/>
      <c r="AC569" s="12"/>
      <c r="AD569" s="15"/>
    </row>
    <row r="570" ht="12.0" customHeight="1">
      <c r="A570" s="12"/>
      <c r="B570" s="12"/>
      <c r="C570" s="12"/>
      <c r="D570" s="13"/>
      <c r="E570" s="13"/>
      <c r="F570" s="13"/>
      <c r="G570" s="13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3"/>
      <c r="W570" s="14"/>
      <c r="X570" s="14"/>
      <c r="Y570" s="14"/>
      <c r="Z570" s="12"/>
      <c r="AA570" s="12"/>
      <c r="AB570" s="12"/>
      <c r="AC570" s="12"/>
      <c r="AD570" s="15"/>
    </row>
    <row r="571" ht="12.0" customHeight="1">
      <c r="A571" s="12"/>
      <c r="B571" s="12"/>
      <c r="C571" s="12"/>
      <c r="D571" s="13"/>
      <c r="E571" s="13"/>
      <c r="F571" s="13"/>
      <c r="G571" s="13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3"/>
      <c r="W571" s="14"/>
      <c r="X571" s="14"/>
      <c r="Y571" s="14"/>
      <c r="Z571" s="12"/>
      <c r="AA571" s="12"/>
      <c r="AB571" s="12"/>
      <c r="AC571" s="12"/>
      <c r="AD571" s="15"/>
    </row>
    <row r="572" ht="12.0" customHeight="1">
      <c r="A572" s="12"/>
      <c r="B572" s="12"/>
      <c r="C572" s="12"/>
      <c r="D572" s="13"/>
      <c r="E572" s="13"/>
      <c r="F572" s="13"/>
      <c r="G572" s="13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3"/>
      <c r="W572" s="14"/>
      <c r="X572" s="14"/>
      <c r="Y572" s="14"/>
      <c r="Z572" s="12"/>
      <c r="AA572" s="12"/>
      <c r="AB572" s="12"/>
      <c r="AC572" s="12"/>
      <c r="AD572" s="15"/>
    </row>
    <row r="573" ht="12.0" customHeight="1">
      <c r="A573" s="12"/>
      <c r="B573" s="12"/>
      <c r="C573" s="12"/>
      <c r="D573" s="13"/>
      <c r="E573" s="13"/>
      <c r="F573" s="13"/>
      <c r="G573" s="13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3"/>
      <c r="W573" s="14"/>
      <c r="X573" s="14"/>
      <c r="Y573" s="14"/>
      <c r="Z573" s="12"/>
      <c r="AA573" s="12"/>
      <c r="AB573" s="12"/>
      <c r="AC573" s="12"/>
      <c r="AD573" s="15"/>
    </row>
    <row r="574" ht="12.0" customHeight="1">
      <c r="A574" s="12"/>
      <c r="B574" s="12"/>
      <c r="C574" s="12"/>
      <c r="D574" s="13"/>
      <c r="E574" s="13"/>
      <c r="F574" s="13"/>
      <c r="G574" s="13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3"/>
      <c r="W574" s="14"/>
      <c r="X574" s="14"/>
      <c r="Y574" s="14"/>
      <c r="Z574" s="12"/>
      <c r="AA574" s="12"/>
      <c r="AB574" s="12"/>
      <c r="AC574" s="12"/>
      <c r="AD574" s="15"/>
    </row>
    <row r="575" ht="12.0" customHeight="1">
      <c r="A575" s="12"/>
      <c r="B575" s="12"/>
      <c r="C575" s="12"/>
      <c r="D575" s="13"/>
      <c r="E575" s="13"/>
      <c r="F575" s="13"/>
      <c r="G575" s="13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3"/>
      <c r="W575" s="14"/>
      <c r="X575" s="14"/>
      <c r="Y575" s="14"/>
      <c r="Z575" s="12"/>
      <c r="AA575" s="12"/>
      <c r="AB575" s="12"/>
      <c r="AC575" s="12"/>
      <c r="AD575" s="15"/>
    </row>
    <row r="576" ht="12.0" customHeight="1">
      <c r="A576" s="12"/>
      <c r="B576" s="12"/>
      <c r="C576" s="12"/>
      <c r="D576" s="13"/>
      <c r="E576" s="13"/>
      <c r="F576" s="13"/>
      <c r="G576" s="13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3"/>
      <c r="W576" s="14"/>
      <c r="X576" s="14"/>
      <c r="Y576" s="14"/>
      <c r="Z576" s="12"/>
      <c r="AA576" s="12"/>
      <c r="AB576" s="12"/>
      <c r="AC576" s="12"/>
      <c r="AD576" s="15"/>
    </row>
    <row r="577" ht="12.0" customHeight="1">
      <c r="A577" s="12"/>
      <c r="B577" s="12"/>
      <c r="C577" s="12"/>
      <c r="D577" s="13"/>
      <c r="E577" s="13"/>
      <c r="F577" s="13"/>
      <c r="G577" s="13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3"/>
      <c r="W577" s="14"/>
      <c r="X577" s="14"/>
      <c r="Y577" s="14"/>
      <c r="Z577" s="12"/>
      <c r="AA577" s="12"/>
      <c r="AB577" s="12"/>
      <c r="AC577" s="12"/>
      <c r="AD577" s="15"/>
    </row>
    <row r="578" ht="12.0" customHeight="1">
      <c r="A578" s="12"/>
      <c r="B578" s="12"/>
      <c r="C578" s="12"/>
      <c r="D578" s="13"/>
      <c r="E578" s="13"/>
      <c r="F578" s="13"/>
      <c r="G578" s="13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3"/>
      <c r="W578" s="14"/>
      <c r="X578" s="14"/>
      <c r="Y578" s="14"/>
      <c r="Z578" s="12"/>
      <c r="AA578" s="12"/>
      <c r="AB578" s="12"/>
      <c r="AC578" s="12"/>
      <c r="AD578" s="15"/>
    </row>
    <row r="579" ht="12.0" customHeight="1">
      <c r="A579" s="12"/>
      <c r="B579" s="12"/>
      <c r="C579" s="12"/>
      <c r="D579" s="13"/>
      <c r="E579" s="13"/>
      <c r="F579" s="13"/>
      <c r="G579" s="13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3"/>
      <c r="W579" s="14"/>
      <c r="X579" s="14"/>
      <c r="Y579" s="14"/>
      <c r="Z579" s="12"/>
      <c r="AA579" s="12"/>
      <c r="AB579" s="12"/>
      <c r="AC579" s="12"/>
      <c r="AD579" s="15"/>
    </row>
    <row r="580" ht="12.0" customHeight="1">
      <c r="A580" s="12"/>
      <c r="B580" s="12"/>
      <c r="C580" s="12"/>
      <c r="D580" s="13"/>
      <c r="E580" s="13"/>
      <c r="F580" s="13"/>
      <c r="G580" s="13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3"/>
      <c r="W580" s="14"/>
      <c r="X580" s="14"/>
      <c r="Y580" s="14"/>
      <c r="Z580" s="12"/>
      <c r="AA580" s="12"/>
      <c r="AB580" s="12"/>
      <c r="AC580" s="12"/>
      <c r="AD580" s="15"/>
    </row>
    <row r="581" ht="12.0" customHeight="1">
      <c r="A581" s="12"/>
      <c r="B581" s="12"/>
      <c r="C581" s="12"/>
      <c r="D581" s="13"/>
      <c r="E581" s="13"/>
      <c r="F581" s="13"/>
      <c r="G581" s="13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3"/>
      <c r="W581" s="14"/>
      <c r="X581" s="14"/>
      <c r="Y581" s="14"/>
      <c r="Z581" s="12"/>
      <c r="AA581" s="12"/>
      <c r="AB581" s="12"/>
      <c r="AC581" s="12"/>
      <c r="AD581" s="15"/>
    </row>
    <row r="582" ht="12.0" customHeight="1">
      <c r="A582" s="12"/>
      <c r="B582" s="12"/>
      <c r="C582" s="12"/>
      <c r="D582" s="13"/>
      <c r="E582" s="13"/>
      <c r="F582" s="13"/>
      <c r="G582" s="13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3"/>
      <c r="W582" s="14"/>
      <c r="X582" s="14"/>
      <c r="Y582" s="14"/>
      <c r="Z582" s="12"/>
      <c r="AA582" s="12"/>
      <c r="AB582" s="12"/>
      <c r="AC582" s="12"/>
      <c r="AD582" s="15"/>
    </row>
    <row r="583" ht="12.0" customHeight="1">
      <c r="A583" s="12"/>
      <c r="B583" s="12"/>
      <c r="C583" s="12"/>
      <c r="D583" s="13"/>
      <c r="E583" s="13"/>
      <c r="F583" s="13"/>
      <c r="G583" s="13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3"/>
      <c r="W583" s="14"/>
      <c r="X583" s="14"/>
      <c r="Y583" s="14"/>
      <c r="Z583" s="12"/>
      <c r="AA583" s="12"/>
      <c r="AB583" s="12"/>
      <c r="AC583" s="12"/>
      <c r="AD583" s="15"/>
    </row>
    <row r="584" ht="12.0" customHeight="1">
      <c r="A584" s="12"/>
      <c r="B584" s="12"/>
      <c r="C584" s="12"/>
      <c r="D584" s="13"/>
      <c r="E584" s="13"/>
      <c r="F584" s="13"/>
      <c r="G584" s="13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3"/>
      <c r="W584" s="14"/>
      <c r="X584" s="14"/>
      <c r="Y584" s="14"/>
      <c r="Z584" s="12"/>
      <c r="AA584" s="12"/>
      <c r="AB584" s="12"/>
      <c r="AC584" s="12"/>
      <c r="AD584" s="15"/>
    </row>
    <row r="585" ht="12.0" customHeight="1">
      <c r="A585" s="12"/>
      <c r="B585" s="12"/>
      <c r="C585" s="12"/>
      <c r="D585" s="13"/>
      <c r="E585" s="13"/>
      <c r="F585" s="13"/>
      <c r="G585" s="13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3"/>
      <c r="W585" s="14"/>
      <c r="X585" s="14"/>
      <c r="Y585" s="14"/>
      <c r="Z585" s="12"/>
      <c r="AA585" s="12"/>
      <c r="AB585" s="12"/>
      <c r="AC585" s="12"/>
      <c r="AD585" s="15"/>
    </row>
    <row r="586" ht="12.0" customHeight="1">
      <c r="A586" s="12"/>
      <c r="B586" s="12"/>
      <c r="C586" s="12"/>
      <c r="D586" s="13"/>
      <c r="E586" s="13"/>
      <c r="F586" s="13"/>
      <c r="G586" s="13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3"/>
      <c r="W586" s="14"/>
      <c r="X586" s="14"/>
      <c r="Y586" s="14"/>
      <c r="Z586" s="12"/>
      <c r="AA586" s="12"/>
      <c r="AB586" s="12"/>
      <c r="AC586" s="12"/>
      <c r="AD586" s="15"/>
    </row>
    <row r="587" ht="12.0" customHeight="1">
      <c r="A587" s="12"/>
      <c r="B587" s="12"/>
      <c r="C587" s="12"/>
      <c r="D587" s="13"/>
      <c r="E587" s="13"/>
      <c r="F587" s="13"/>
      <c r="G587" s="13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3"/>
      <c r="W587" s="14"/>
      <c r="X587" s="14"/>
      <c r="Y587" s="14"/>
      <c r="Z587" s="12"/>
      <c r="AA587" s="12"/>
      <c r="AB587" s="12"/>
      <c r="AC587" s="12"/>
      <c r="AD587" s="15"/>
    </row>
    <row r="588" ht="12.0" customHeight="1">
      <c r="A588" s="12"/>
      <c r="B588" s="12"/>
      <c r="C588" s="12"/>
      <c r="D588" s="13"/>
      <c r="E588" s="13"/>
      <c r="F588" s="13"/>
      <c r="G588" s="13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3"/>
      <c r="W588" s="14"/>
      <c r="X588" s="14"/>
      <c r="Y588" s="14"/>
      <c r="Z588" s="12"/>
      <c r="AA588" s="12"/>
      <c r="AB588" s="12"/>
      <c r="AC588" s="12"/>
      <c r="AD588" s="15"/>
    </row>
    <row r="589" ht="12.0" customHeight="1">
      <c r="A589" s="12"/>
      <c r="B589" s="12"/>
      <c r="C589" s="12"/>
      <c r="D589" s="13"/>
      <c r="E589" s="13"/>
      <c r="F589" s="13"/>
      <c r="G589" s="13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3"/>
      <c r="W589" s="14"/>
      <c r="X589" s="14"/>
      <c r="Y589" s="14"/>
      <c r="Z589" s="12"/>
      <c r="AA589" s="12"/>
      <c r="AB589" s="12"/>
      <c r="AC589" s="12"/>
      <c r="AD589" s="15"/>
    </row>
    <row r="590" ht="12.0" customHeight="1">
      <c r="A590" s="12"/>
      <c r="B590" s="12"/>
      <c r="C590" s="12"/>
      <c r="D590" s="13"/>
      <c r="E590" s="13"/>
      <c r="F590" s="13"/>
      <c r="G590" s="13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3"/>
      <c r="W590" s="14"/>
      <c r="X590" s="14"/>
      <c r="Y590" s="14"/>
      <c r="Z590" s="12"/>
      <c r="AA590" s="12"/>
      <c r="AB590" s="12"/>
      <c r="AC590" s="12"/>
      <c r="AD590" s="15"/>
    </row>
    <row r="591" ht="12.0" customHeight="1">
      <c r="A591" s="12"/>
      <c r="B591" s="12"/>
      <c r="C591" s="12"/>
      <c r="D591" s="13"/>
      <c r="E591" s="13"/>
      <c r="F591" s="13"/>
      <c r="G591" s="13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3"/>
      <c r="W591" s="14"/>
      <c r="X591" s="14"/>
      <c r="Y591" s="14"/>
      <c r="Z591" s="12"/>
      <c r="AA591" s="12"/>
      <c r="AB591" s="12"/>
      <c r="AC591" s="12"/>
      <c r="AD591" s="15"/>
    </row>
    <row r="592" ht="12.0" customHeight="1">
      <c r="A592" s="12"/>
      <c r="B592" s="12"/>
      <c r="C592" s="12"/>
      <c r="D592" s="13"/>
      <c r="E592" s="13"/>
      <c r="F592" s="13"/>
      <c r="G592" s="13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3"/>
      <c r="W592" s="14"/>
      <c r="X592" s="14"/>
      <c r="Y592" s="14"/>
      <c r="Z592" s="12"/>
      <c r="AA592" s="12"/>
      <c r="AB592" s="12"/>
      <c r="AC592" s="12"/>
      <c r="AD592" s="15"/>
    </row>
    <row r="593" ht="12.0" customHeight="1">
      <c r="A593" s="12"/>
      <c r="B593" s="12"/>
      <c r="C593" s="12"/>
      <c r="D593" s="13"/>
      <c r="E593" s="13"/>
      <c r="F593" s="13"/>
      <c r="G593" s="13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3"/>
      <c r="W593" s="14"/>
      <c r="X593" s="14"/>
      <c r="Y593" s="14"/>
      <c r="Z593" s="12"/>
      <c r="AA593" s="12"/>
      <c r="AB593" s="12"/>
      <c r="AC593" s="12"/>
      <c r="AD593" s="15"/>
    </row>
    <row r="594" ht="12.0" customHeight="1">
      <c r="A594" s="12"/>
      <c r="B594" s="12"/>
      <c r="C594" s="12"/>
      <c r="D594" s="13"/>
      <c r="E594" s="13"/>
      <c r="F594" s="13"/>
      <c r="G594" s="13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3"/>
      <c r="W594" s="14"/>
      <c r="X594" s="14"/>
      <c r="Y594" s="14"/>
      <c r="Z594" s="12"/>
      <c r="AA594" s="12"/>
      <c r="AB594" s="12"/>
      <c r="AC594" s="12"/>
      <c r="AD594" s="15"/>
    </row>
    <row r="595" ht="12.0" customHeight="1">
      <c r="A595" s="12"/>
      <c r="B595" s="12"/>
      <c r="C595" s="12"/>
      <c r="D595" s="13"/>
      <c r="E595" s="13"/>
      <c r="F595" s="13"/>
      <c r="G595" s="13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3"/>
      <c r="W595" s="14"/>
      <c r="X595" s="14"/>
      <c r="Y595" s="14"/>
      <c r="Z595" s="12"/>
      <c r="AA595" s="12"/>
      <c r="AB595" s="12"/>
      <c r="AC595" s="12"/>
      <c r="AD595" s="15"/>
    </row>
    <row r="596" ht="12.0" customHeight="1">
      <c r="A596" s="12"/>
      <c r="B596" s="12"/>
      <c r="C596" s="12"/>
      <c r="D596" s="13"/>
      <c r="E596" s="13"/>
      <c r="F596" s="13"/>
      <c r="G596" s="13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3"/>
      <c r="W596" s="14"/>
      <c r="X596" s="14"/>
      <c r="Y596" s="14"/>
      <c r="Z596" s="12"/>
      <c r="AA596" s="12"/>
      <c r="AB596" s="12"/>
      <c r="AC596" s="12"/>
      <c r="AD596" s="15"/>
    </row>
    <row r="597" ht="12.0" customHeight="1">
      <c r="A597" s="12"/>
      <c r="B597" s="12"/>
      <c r="C597" s="12"/>
      <c r="D597" s="13"/>
      <c r="E597" s="13"/>
      <c r="F597" s="13"/>
      <c r="G597" s="13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3"/>
      <c r="W597" s="14"/>
      <c r="X597" s="14"/>
      <c r="Y597" s="14"/>
      <c r="Z597" s="12"/>
      <c r="AA597" s="12"/>
      <c r="AB597" s="12"/>
      <c r="AC597" s="12"/>
      <c r="AD597" s="15"/>
    </row>
    <row r="598" ht="12.0" customHeight="1">
      <c r="A598" s="12"/>
      <c r="B598" s="12"/>
      <c r="C598" s="12"/>
      <c r="D598" s="13"/>
      <c r="E598" s="13"/>
      <c r="F598" s="13"/>
      <c r="G598" s="13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3"/>
      <c r="W598" s="14"/>
      <c r="X598" s="14"/>
      <c r="Y598" s="14"/>
      <c r="Z598" s="12"/>
      <c r="AA598" s="12"/>
      <c r="AB598" s="12"/>
      <c r="AC598" s="12"/>
      <c r="AD598" s="15"/>
    </row>
    <row r="599" ht="12.0" customHeight="1">
      <c r="A599" s="12"/>
      <c r="B599" s="12"/>
      <c r="C599" s="12"/>
      <c r="D599" s="13"/>
      <c r="E599" s="13"/>
      <c r="F599" s="13"/>
      <c r="G599" s="13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3"/>
      <c r="W599" s="14"/>
      <c r="X599" s="14"/>
      <c r="Y599" s="14"/>
      <c r="Z599" s="12"/>
      <c r="AA599" s="12"/>
      <c r="AB599" s="12"/>
      <c r="AC599" s="12"/>
      <c r="AD599" s="15"/>
    </row>
    <row r="600" ht="12.0" customHeight="1">
      <c r="A600" s="12"/>
      <c r="B600" s="12"/>
      <c r="C600" s="12"/>
      <c r="D600" s="13"/>
      <c r="E600" s="13"/>
      <c r="F600" s="13"/>
      <c r="G600" s="13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3"/>
      <c r="W600" s="14"/>
      <c r="X600" s="14"/>
      <c r="Y600" s="14"/>
      <c r="Z600" s="12"/>
      <c r="AA600" s="12"/>
      <c r="AB600" s="12"/>
      <c r="AC600" s="12"/>
      <c r="AD600" s="15"/>
    </row>
    <row r="601" ht="12.0" customHeight="1">
      <c r="A601" s="12"/>
      <c r="B601" s="12"/>
      <c r="C601" s="12"/>
      <c r="D601" s="13"/>
      <c r="E601" s="13"/>
      <c r="F601" s="13"/>
      <c r="G601" s="13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3"/>
      <c r="W601" s="14"/>
      <c r="X601" s="14"/>
      <c r="Y601" s="14"/>
      <c r="Z601" s="12"/>
      <c r="AA601" s="12"/>
      <c r="AB601" s="12"/>
      <c r="AC601" s="12"/>
      <c r="AD601" s="15"/>
    </row>
    <row r="602" ht="12.0" customHeight="1">
      <c r="A602" s="12"/>
      <c r="B602" s="12"/>
      <c r="C602" s="12"/>
      <c r="D602" s="13"/>
      <c r="E602" s="13"/>
      <c r="F602" s="13"/>
      <c r="G602" s="13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3"/>
      <c r="W602" s="14"/>
      <c r="X602" s="14"/>
      <c r="Y602" s="14"/>
      <c r="Z602" s="12"/>
      <c r="AA602" s="12"/>
      <c r="AB602" s="12"/>
      <c r="AC602" s="12"/>
      <c r="AD602" s="15"/>
    </row>
    <row r="603" ht="12.0" customHeight="1">
      <c r="A603" s="12"/>
      <c r="B603" s="12"/>
      <c r="C603" s="12"/>
      <c r="D603" s="13"/>
      <c r="E603" s="13"/>
      <c r="F603" s="13"/>
      <c r="G603" s="13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3"/>
      <c r="W603" s="14"/>
      <c r="X603" s="14"/>
      <c r="Y603" s="14"/>
      <c r="Z603" s="12"/>
      <c r="AA603" s="12"/>
      <c r="AB603" s="12"/>
      <c r="AC603" s="12"/>
      <c r="AD603" s="15"/>
    </row>
    <row r="604" ht="12.0" customHeight="1">
      <c r="A604" s="12"/>
      <c r="B604" s="12"/>
      <c r="C604" s="12"/>
      <c r="D604" s="13"/>
      <c r="E604" s="13"/>
      <c r="F604" s="13"/>
      <c r="G604" s="13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3"/>
      <c r="W604" s="14"/>
      <c r="X604" s="14"/>
      <c r="Y604" s="14"/>
      <c r="Z604" s="12"/>
      <c r="AA604" s="12"/>
      <c r="AB604" s="12"/>
      <c r="AC604" s="12"/>
      <c r="AD604" s="15"/>
    </row>
    <row r="605" ht="12.0" customHeight="1">
      <c r="A605" s="12"/>
      <c r="B605" s="12"/>
      <c r="C605" s="12"/>
      <c r="D605" s="13"/>
      <c r="E605" s="13"/>
      <c r="F605" s="13"/>
      <c r="G605" s="13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3"/>
      <c r="W605" s="14"/>
      <c r="X605" s="14"/>
      <c r="Y605" s="14"/>
      <c r="Z605" s="12"/>
      <c r="AA605" s="12"/>
      <c r="AB605" s="12"/>
      <c r="AC605" s="12"/>
      <c r="AD605" s="15"/>
    </row>
    <row r="606" ht="12.0" customHeight="1">
      <c r="A606" s="12"/>
      <c r="B606" s="12"/>
      <c r="C606" s="12"/>
      <c r="D606" s="13"/>
      <c r="E606" s="13"/>
      <c r="F606" s="13"/>
      <c r="G606" s="13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3"/>
      <c r="W606" s="14"/>
      <c r="X606" s="14"/>
      <c r="Y606" s="14"/>
      <c r="Z606" s="12"/>
      <c r="AA606" s="12"/>
      <c r="AB606" s="12"/>
      <c r="AC606" s="12"/>
      <c r="AD606" s="15"/>
    </row>
    <row r="607" ht="12.0" customHeight="1">
      <c r="A607" s="12"/>
      <c r="B607" s="12"/>
      <c r="C607" s="12"/>
      <c r="D607" s="13"/>
      <c r="E607" s="13"/>
      <c r="F607" s="13"/>
      <c r="G607" s="13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3"/>
      <c r="W607" s="14"/>
      <c r="X607" s="14"/>
      <c r="Y607" s="14"/>
      <c r="Z607" s="12"/>
      <c r="AA607" s="12"/>
      <c r="AB607" s="12"/>
      <c r="AC607" s="12"/>
      <c r="AD607" s="15"/>
    </row>
    <row r="608" ht="12.0" customHeight="1">
      <c r="A608" s="12"/>
      <c r="B608" s="12"/>
      <c r="C608" s="12"/>
      <c r="D608" s="13"/>
      <c r="E608" s="13"/>
      <c r="F608" s="13"/>
      <c r="G608" s="13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3"/>
      <c r="W608" s="14"/>
      <c r="X608" s="14"/>
      <c r="Y608" s="14"/>
      <c r="Z608" s="12"/>
      <c r="AA608" s="12"/>
      <c r="AB608" s="12"/>
      <c r="AC608" s="12"/>
      <c r="AD608" s="15"/>
    </row>
    <row r="609" ht="12.0" customHeight="1">
      <c r="A609" s="12"/>
      <c r="B609" s="12"/>
      <c r="C609" s="12"/>
      <c r="D609" s="13"/>
      <c r="E609" s="13"/>
      <c r="F609" s="13"/>
      <c r="G609" s="13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3"/>
      <c r="W609" s="14"/>
      <c r="X609" s="14"/>
      <c r="Y609" s="14"/>
      <c r="Z609" s="12"/>
      <c r="AA609" s="12"/>
      <c r="AB609" s="12"/>
      <c r="AC609" s="12"/>
      <c r="AD609" s="15"/>
    </row>
    <row r="610" ht="12.0" customHeight="1">
      <c r="A610" s="12"/>
      <c r="B610" s="12"/>
      <c r="C610" s="12"/>
      <c r="D610" s="13"/>
      <c r="E610" s="13"/>
      <c r="F610" s="13"/>
      <c r="G610" s="13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3"/>
      <c r="W610" s="14"/>
      <c r="X610" s="14"/>
      <c r="Y610" s="14"/>
      <c r="Z610" s="12"/>
      <c r="AA610" s="12"/>
      <c r="AB610" s="12"/>
      <c r="AC610" s="12"/>
      <c r="AD610" s="15"/>
    </row>
    <row r="611" ht="12.0" customHeight="1">
      <c r="A611" s="12"/>
      <c r="B611" s="12"/>
      <c r="C611" s="12"/>
      <c r="D611" s="13"/>
      <c r="E611" s="13"/>
      <c r="F611" s="13"/>
      <c r="G611" s="13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3"/>
      <c r="W611" s="14"/>
      <c r="X611" s="14"/>
      <c r="Y611" s="14"/>
      <c r="Z611" s="12"/>
      <c r="AA611" s="12"/>
      <c r="AB611" s="12"/>
      <c r="AC611" s="12"/>
      <c r="AD611" s="15"/>
    </row>
    <row r="612" ht="12.0" customHeight="1">
      <c r="A612" s="12"/>
      <c r="B612" s="12"/>
      <c r="C612" s="12"/>
      <c r="D612" s="13"/>
      <c r="E612" s="13"/>
      <c r="F612" s="13"/>
      <c r="G612" s="13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3"/>
      <c r="W612" s="14"/>
      <c r="X612" s="14"/>
      <c r="Y612" s="14"/>
      <c r="Z612" s="12"/>
      <c r="AA612" s="12"/>
      <c r="AB612" s="12"/>
      <c r="AC612" s="12"/>
      <c r="AD612" s="15"/>
    </row>
    <row r="613" ht="12.0" customHeight="1">
      <c r="A613" s="12"/>
      <c r="B613" s="12"/>
      <c r="C613" s="12"/>
      <c r="D613" s="13"/>
      <c r="E613" s="13"/>
      <c r="F613" s="13"/>
      <c r="G613" s="13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3"/>
      <c r="W613" s="14"/>
      <c r="X613" s="14"/>
      <c r="Y613" s="14"/>
      <c r="Z613" s="12"/>
      <c r="AA613" s="12"/>
      <c r="AB613" s="12"/>
      <c r="AC613" s="12"/>
      <c r="AD613" s="15"/>
    </row>
    <row r="614" ht="12.0" customHeight="1">
      <c r="A614" s="12"/>
      <c r="B614" s="12"/>
      <c r="C614" s="12"/>
      <c r="D614" s="13"/>
      <c r="E614" s="13"/>
      <c r="F614" s="13"/>
      <c r="G614" s="13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3"/>
      <c r="W614" s="14"/>
      <c r="X614" s="14"/>
      <c r="Y614" s="14"/>
      <c r="Z614" s="12"/>
      <c r="AA614" s="12"/>
      <c r="AB614" s="12"/>
      <c r="AC614" s="12"/>
      <c r="AD614" s="15"/>
    </row>
    <row r="615" ht="12.0" customHeight="1">
      <c r="A615" s="12"/>
      <c r="B615" s="12"/>
      <c r="C615" s="12"/>
      <c r="D615" s="13"/>
      <c r="E615" s="13"/>
      <c r="F615" s="13"/>
      <c r="G615" s="13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3"/>
      <c r="W615" s="14"/>
      <c r="X615" s="14"/>
      <c r="Y615" s="14"/>
      <c r="Z615" s="12"/>
      <c r="AA615" s="12"/>
      <c r="AB615" s="12"/>
      <c r="AC615" s="12"/>
      <c r="AD615" s="15"/>
    </row>
    <row r="616" ht="12.0" customHeight="1">
      <c r="A616" s="12"/>
      <c r="B616" s="12"/>
      <c r="C616" s="12"/>
      <c r="D616" s="13"/>
      <c r="E616" s="13"/>
      <c r="F616" s="13"/>
      <c r="G616" s="13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3"/>
      <c r="W616" s="14"/>
      <c r="X616" s="14"/>
      <c r="Y616" s="14"/>
      <c r="Z616" s="12"/>
      <c r="AA616" s="12"/>
      <c r="AB616" s="12"/>
      <c r="AC616" s="12"/>
      <c r="AD616" s="15"/>
    </row>
    <row r="617" ht="12.0" customHeight="1">
      <c r="A617" s="12"/>
      <c r="B617" s="12"/>
      <c r="C617" s="12"/>
      <c r="D617" s="13"/>
      <c r="E617" s="13"/>
      <c r="F617" s="13"/>
      <c r="G617" s="13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3"/>
      <c r="W617" s="14"/>
      <c r="X617" s="14"/>
      <c r="Y617" s="14"/>
      <c r="Z617" s="12"/>
      <c r="AA617" s="12"/>
      <c r="AB617" s="12"/>
      <c r="AC617" s="12"/>
      <c r="AD617" s="15"/>
    </row>
    <row r="618" ht="12.0" customHeight="1">
      <c r="A618" s="12"/>
      <c r="B618" s="12"/>
      <c r="C618" s="12"/>
      <c r="D618" s="13"/>
      <c r="E618" s="13"/>
      <c r="F618" s="13"/>
      <c r="G618" s="13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3"/>
      <c r="W618" s="14"/>
      <c r="X618" s="14"/>
      <c r="Y618" s="14"/>
      <c r="Z618" s="12"/>
      <c r="AA618" s="12"/>
      <c r="AB618" s="12"/>
      <c r="AC618" s="12"/>
      <c r="AD618" s="15"/>
    </row>
    <row r="619" ht="12.0" customHeight="1">
      <c r="A619" s="12"/>
      <c r="B619" s="12"/>
      <c r="C619" s="12"/>
      <c r="D619" s="13"/>
      <c r="E619" s="13"/>
      <c r="F619" s="13"/>
      <c r="G619" s="13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3"/>
      <c r="W619" s="14"/>
      <c r="X619" s="14"/>
      <c r="Y619" s="14"/>
      <c r="Z619" s="12"/>
      <c r="AA619" s="12"/>
      <c r="AB619" s="12"/>
      <c r="AC619" s="12"/>
      <c r="AD619" s="15"/>
    </row>
    <row r="620" ht="12.0" customHeight="1">
      <c r="A620" s="12"/>
      <c r="B620" s="12"/>
      <c r="C620" s="12"/>
      <c r="D620" s="13"/>
      <c r="E620" s="13"/>
      <c r="F620" s="13"/>
      <c r="G620" s="13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3"/>
      <c r="W620" s="14"/>
      <c r="X620" s="14"/>
      <c r="Y620" s="14"/>
      <c r="Z620" s="12"/>
      <c r="AA620" s="12"/>
      <c r="AB620" s="12"/>
      <c r="AC620" s="12"/>
      <c r="AD620" s="15"/>
    </row>
    <row r="621" ht="12.0" customHeight="1">
      <c r="A621" s="12"/>
      <c r="B621" s="12"/>
      <c r="C621" s="12"/>
      <c r="D621" s="13"/>
      <c r="E621" s="13"/>
      <c r="F621" s="13"/>
      <c r="G621" s="13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3"/>
      <c r="W621" s="14"/>
      <c r="X621" s="14"/>
      <c r="Y621" s="14"/>
      <c r="Z621" s="12"/>
      <c r="AA621" s="12"/>
      <c r="AB621" s="12"/>
      <c r="AC621" s="12"/>
      <c r="AD621" s="15"/>
    </row>
    <row r="622" ht="12.0" customHeight="1">
      <c r="A622" s="12"/>
      <c r="B622" s="12"/>
      <c r="C622" s="12"/>
      <c r="D622" s="13"/>
      <c r="E622" s="13"/>
      <c r="F622" s="13"/>
      <c r="G622" s="13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3"/>
      <c r="W622" s="14"/>
      <c r="X622" s="14"/>
      <c r="Y622" s="14"/>
      <c r="Z622" s="12"/>
      <c r="AA622" s="12"/>
      <c r="AB622" s="12"/>
      <c r="AC622" s="12"/>
      <c r="AD622" s="15"/>
    </row>
    <row r="623" ht="12.0" customHeight="1">
      <c r="A623" s="12"/>
      <c r="B623" s="12"/>
      <c r="C623" s="12"/>
      <c r="D623" s="13"/>
      <c r="E623" s="13"/>
      <c r="F623" s="13"/>
      <c r="G623" s="13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3"/>
      <c r="W623" s="14"/>
      <c r="X623" s="14"/>
      <c r="Y623" s="14"/>
      <c r="Z623" s="12"/>
      <c r="AA623" s="12"/>
      <c r="AB623" s="12"/>
      <c r="AC623" s="12"/>
      <c r="AD623" s="15"/>
    </row>
    <row r="624" ht="12.0" customHeight="1">
      <c r="A624" s="12"/>
      <c r="B624" s="12"/>
      <c r="C624" s="12"/>
      <c r="D624" s="13"/>
      <c r="E624" s="13"/>
      <c r="F624" s="13"/>
      <c r="G624" s="13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3"/>
      <c r="W624" s="14"/>
      <c r="X624" s="14"/>
      <c r="Y624" s="14"/>
      <c r="Z624" s="12"/>
      <c r="AA624" s="12"/>
      <c r="AB624" s="12"/>
      <c r="AC624" s="12"/>
      <c r="AD624" s="15"/>
    </row>
    <row r="625" ht="12.0" customHeight="1">
      <c r="A625" s="12"/>
      <c r="B625" s="12"/>
      <c r="C625" s="12"/>
      <c r="D625" s="13"/>
      <c r="E625" s="13"/>
      <c r="F625" s="13"/>
      <c r="G625" s="13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3"/>
      <c r="W625" s="14"/>
      <c r="X625" s="14"/>
      <c r="Y625" s="14"/>
      <c r="Z625" s="12"/>
      <c r="AA625" s="12"/>
      <c r="AB625" s="12"/>
      <c r="AC625" s="12"/>
      <c r="AD625" s="15"/>
    </row>
    <row r="626" ht="12.0" customHeight="1">
      <c r="A626" s="12"/>
      <c r="B626" s="12"/>
      <c r="C626" s="12"/>
      <c r="D626" s="13"/>
      <c r="E626" s="13"/>
      <c r="F626" s="13"/>
      <c r="G626" s="13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3"/>
      <c r="W626" s="14"/>
      <c r="X626" s="14"/>
      <c r="Y626" s="14"/>
      <c r="Z626" s="12"/>
      <c r="AA626" s="12"/>
      <c r="AB626" s="12"/>
      <c r="AC626" s="12"/>
      <c r="AD626" s="15"/>
    </row>
    <row r="627" ht="12.0" customHeight="1">
      <c r="A627" s="12"/>
      <c r="B627" s="12"/>
      <c r="C627" s="12"/>
      <c r="D627" s="13"/>
      <c r="E627" s="13"/>
      <c r="F627" s="13"/>
      <c r="G627" s="13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3"/>
      <c r="W627" s="14"/>
      <c r="X627" s="14"/>
      <c r="Y627" s="14"/>
      <c r="Z627" s="12"/>
      <c r="AA627" s="12"/>
      <c r="AB627" s="12"/>
      <c r="AC627" s="12"/>
      <c r="AD627" s="15"/>
    </row>
    <row r="628" ht="12.0" customHeight="1">
      <c r="A628" s="12"/>
      <c r="B628" s="12"/>
      <c r="C628" s="12"/>
      <c r="D628" s="13"/>
      <c r="E628" s="13"/>
      <c r="F628" s="13"/>
      <c r="G628" s="13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3"/>
      <c r="W628" s="14"/>
      <c r="X628" s="14"/>
      <c r="Y628" s="14"/>
      <c r="Z628" s="12"/>
      <c r="AA628" s="12"/>
      <c r="AB628" s="12"/>
      <c r="AC628" s="12"/>
      <c r="AD628" s="15"/>
    </row>
    <row r="629" ht="12.0" customHeight="1">
      <c r="A629" s="12"/>
      <c r="B629" s="12"/>
      <c r="C629" s="12"/>
      <c r="D629" s="13"/>
      <c r="E629" s="13"/>
      <c r="F629" s="13"/>
      <c r="G629" s="13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3"/>
      <c r="W629" s="14"/>
      <c r="X629" s="14"/>
      <c r="Y629" s="14"/>
      <c r="Z629" s="12"/>
      <c r="AA629" s="12"/>
      <c r="AB629" s="12"/>
      <c r="AC629" s="12"/>
      <c r="AD629" s="15"/>
    </row>
    <row r="630" ht="12.0" customHeight="1">
      <c r="A630" s="12"/>
      <c r="B630" s="12"/>
      <c r="C630" s="12"/>
      <c r="D630" s="13"/>
      <c r="E630" s="13"/>
      <c r="F630" s="13"/>
      <c r="G630" s="13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3"/>
      <c r="W630" s="14"/>
      <c r="X630" s="14"/>
      <c r="Y630" s="14"/>
      <c r="Z630" s="12"/>
      <c r="AA630" s="12"/>
      <c r="AB630" s="12"/>
      <c r="AC630" s="12"/>
      <c r="AD630" s="15"/>
    </row>
    <row r="631" ht="12.0" customHeight="1">
      <c r="A631" s="12"/>
      <c r="B631" s="12"/>
      <c r="C631" s="12"/>
      <c r="D631" s="13"/>
      <c r="E631" s="13"/>
      <c r="F631" s="13"/>
      <c r="G631" s="13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3"/>
      <c r="W631" s="14"/>
      <c r="X631" s="14"/>
      <c r="Y631" s="14"/>
      <c r="Z631" s="12"/>
      <c r="AA631" s="12"/>
      <c r="AB631" s="12"/>
      <c r="AC631" s="12"/>
      <c r="AD631" s="15"/>
    </row>
    <row r="632" ht="12.0" customHeight="1">
      <c r="A632" s="12"/>
      <c r="B632" s="12"/>
      <c r="C632" s="12"/>
      <c r="D632" s="13"/>
      <c r="E632" s="13"/>
      <c r="F632" s="13"/>
      <c r="G632" s="13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3"/>
      <c r="W632" s="14"/>
      <c r="X632" s="14"/>
      <c r="Y632" s="14"/>
      <c r="Z632" s="12"/>
      <c r="AA632" s="12"/>
      <c r="AB632" s="12"/>
      <c r="AC632" s="12"/>
      <c r="AD632" s="15"/>
    </row>
    <row r="633" ht="12.0" customHeight="1">
      <c r="A633" s="12"/>
      <c r="B633" s="12"/>
      <c r="C633" s="12"/>
      <c r="D633" s="13"/>
      <c r="E633" s="13"/>
      <c r="F633" s="13"/>
      <c r="G633" s="13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3"/>
      <c r="W633" s="14"/>
      <c r="X633" s="14"/>
      <c r="Y633" s="14"/>
      <c r="Z633" s="12"/>
      <c r="AA633" s="12"/>
      <c r="AB633" s="12"/>
      <c r="AC633" s="12"/>
      <c r="AD633" s="15"/>
    </row>
    <row r="634" ht="12.0" customHeight="1">
      <c r="A634" s="12"/>
      <c r="B634" s="12"/>
      <c r="C634" s="12"/>
      <c r="D634" s="13"/>
      <c r="E634" s="13"/>
      <c r="F634" s="13"/>
      <c r="G634" s="13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3"/>
      <c r="W634" s="14"/>
      <c r="X634" s="14"/>
      <c r="Y634" s="14"/>
      <c r="Z634" s="12"/>
      <c r="AA634" s="12"/>
      <c r="AB634" s="12"/>
      <c r="AC634" s="12"/>
      <c r="AD634" s="15"/>
    </row>
    <row r="635" ht="12.0" customHeight="1">
      <c r="A635" s="12"/>
      <c r="B635" s="12"/>
      <c r="C635" s="12"/>
      <c r="D635" s="13"/>
      <c r="E635" s="13"/>
      <c r="F635" s="13"/>
      <c r="G635" s="13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3"/>
      <c r="W635" s="14"/>
      <c r="X635" s="14"/>
      <c r="Y635" s="14"/>
      <c r="Z635" s="12"/>
      <c r="AA635" s="12"/>
      <c r="AB635" s="12"/>
      <c r="AC635" s="12"/>
      <c r="AD635" s="15"/>
    </row>
    <row r="636" ht="12.0" customHeight="1">
      <c r="A636" s="12"/>
      <c r="B636" s="12"/>
      <c r="C636" s="12"/>
      <c r="D636" s="13"/>
      <c r="E636" s="13"/>
      <c r="F636" s="13"/>
      <c r="G636" s="13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3"/>
      <c r="W636" s="14"/>
      <c r="X636" s="14"/>
      <c r="Y636" s="14"/>
      <c r="Z636" s="12"/>
      <c r="AA636" s="12"/>
      <c r="AB636" s="12"/>
      <c r="AC636" s="12"/>
      <c r="AD636" s="15"/>
    </row>
    <row r="637" ht="12.0" customHeight="1">
      <c r="A637" s="12"/>
      <c r="B637" s="12"/>
      <c r="C637" s="12"/>
      <c r="D637" s="13"/>
      <c r="E637" s="13"/>
      <c r="F637" s="13"/>
      <c r="G637" s="13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3"/>
      <c r="W637" s="14"/>
      <c r="X637" s="14"/>
      <c r="Y637" s="14"/>
      <c r="Z637" s="12"/>
      <c r="AA637" s="12"/>
      <c r="AB637" s="12"/>
      <c r="AC637" s="12"/>
      <c r="AD637" s="15"/>
    </row>
    <row r="638" ht="12.0" customHeight="1">
      <c r="A638" s="12"/>
      <c r="B638" s="12"/>
      <c r="C638" s="12"/>
      <c r="D638" s="13"/>
      <c r="E638" s="13"/>
      <c r="F638" s="13"/>
      <c r="G638" s="13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3"/>
      <c r="W638" s="14"/>
      <c r="X638" s="14"/>
      <c r="Y638" s="14"/>
      <c r="Z638" s="12"/>
      <c r="AA638" s="12"/>
      <c r="AB638" s="12"/>
      <c r="AC638" s="12"/>
      <c r="AD638" s="15"/>
    </row>
    <row r="639" ht="12.0" customHeight="1">
      <c r="A639" s="12"/>
      <c r="B639" s="12"/>
      <c r="C639" s="12"/>
      <c r="D639" s="13"/>
      <c r="E639" s="13"/>
      <c r="F639" s="13"/>
      <c r="G639" s="13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3"/>
      <c r="W639" s="14"/>
      <c r="X639" s="14"/>
      <c r="Y639" s="14"/>
      <c r="Z639" s="12"/>
      <c r="AA639" s="12"/>
      <c r="AB639" s="12"/>
      <c r="AC639" s="12"/>
      <c r="AD639" s="15"/>
    </row>
    <row r="640" ht="12.0" customHeight="1">
      <c r="A640" s="12"/>
      <c r="B640" s="12"/>
      <c r="C640" s="12"/>
      <c r="D640" s="13"/>
      <c r="E640" s="13"/>
      <c r="F640" s="13"/>
      <c r="G640" s="13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3"/>
      <c r="W640" s="14"/>
      <c r="X640" s="14"/>
      <c r="Y640" s="14"/>
      <c r="Z640" s="12"/>
      <c r="AA640" s="12"/>
      <c r="AB640" s="12"/>
      <c r="AC640" s="12"/>
      <c r="AD640" s="15"/>
    </row>
    <row r="641" ht="12.0" customHeight="1">
      <c r="A641" s="12"/>
      <c r="B641" s="12"/>
      <c r="C641" s="12"/>
      <c r="D641" s="13"/>
      <c r="E641" s="13"/>
      <c r="F641" s="13"/>
      <c r="G641" s="13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3"/>
      <c r="W641" s="14"/>
      <c r="X641" s="14"/>
      <c r="Y641" s="14"/>
      <c r="Z641" s="12"/>
      <c r="AA641" s="12"/>
      <c r="AB641" s="12"/>
      <c r="AC641" s="12"/>
      <c r="AD641" s="15"/>
    </row>
    <row r="642" ht="12.0" customHeight="1">
      <c r="A642" s="12"/>
      <c r="B642" s="12"/>
      <c r="C642" s="12"/>
      <c r="D642" s="13"/>
      <c r="E642" s="13"/>
      <c r="F642" s="13"/>
      <c r="G642" s="13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3"/>
      <c r="W642" s="14"/>
      <c r="X642" s="14"/>
      <c r="Y642" s="14"/>
      <c r="Z642" s="12"/>
      <c r="AA642" s="12"/>
      <c r="AB642" s="12"/>
      <c r="AC642" s="12"/>
      <c r="AD642" s="15"/>
    </row>
    <row r="643" ht="12.0" customHeight="1">
      <c r="A643" s="12"/>
      <c r="B643" s="12"/>
      <c r="C643" s="12"/>
      <c r="D643" s="13"/>
      <c r="E643" s="13"/>
      <c r="F643" s="13"/>
      <c r="G643" s="13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3"/>
      <c r="W643" s="14"/>
      <c r="X643" s="14"/>
      <c r="Y643" s="14"/>
      <c r="Z643" s="12"/>
      <c r="AA643" s="12"/>
      <c r="AB643" s="12"/>
      <c r="AC643" s="12"/>
      <c r="AD643" s="15"/>
    </row>
    <row r="644" ht="12.0" customHeight="1">
      <c r="A644" s="12"/>
      <c r="B644" s="12"/>
      <c r="C644" s="12"/>
      <c r="D644" s="13"/>
      <c r="E644" s="13"/>
      <c r="F644" s="13"/>
      <c r="G644" s="13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3"/>
      <c r="W644" s="14"/>
      <c r="X644" s="14"/>
      <c r="Y644" s="14"/>
      <c r="Z644" s="12"/>
      <c r="AA644" s="12"/>
      <c r="AB644" s="12"/>
      <c r="AC644" s="12"/>
      <c r="AD644" s="15"/>
    </row>
    <row r="645" ht="12.0" customHeight="1">
      <c r="A645" s="12"/>
      <c r="B645" s="12"/>
      <c r="C645" s="12"/>
      <c r="D645" s="13"/>
      <c r="E645" s="13"/>
      <c r="F645" s="13"/>
      <c r="G645" s="13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3"/>
      <c r="W645" s="14"/>
      <c r="X645" s="14"/>
      <c r="Y645" s="14"/>
      <c r="Z645" s="12"/>
      <c r="AA645" s="12"/>
      <c r="AB645" s="12"/>
      <c r="AC645" s="12"/>
      <c r="AD645" s="15"/>
    </row>
    <row r="646" ht="12.0" customHeight="1">
      <c r="A646" s="12"/>
      <c r="B646" s="12"/>
      <c r="C646" s="12"/>
      <c r="D646" s="13"/>
      <c r="E646" s="13"/>
      <c r="F646" s="13"/>
      <c r="G646" s="13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3"/>
      <c r="W646" s="14"/>
      <c r="X646" s="14"/>
      <c r="Y646" s="14"/>
      <c r="Z646" s="12"/>
      <c r="AA646" s="12"/>
      <c r="AB646" s="12"/>
      <c r="AC646" s="12"/>
      <c r="AD646" s="15"/>
    </row>
    <row r="647" ht="12.0" customHeight="1">
      <c r="A647" s="12"/>
      <c r="B647" s="12"/>
      <c r="C647" s="12"/>
      <c r="D647" s="13"/>
      <c r="E647" s="13"/>
      <c r="F647" s="13"/>
      <c r="G647" s="13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3"/>
      <c r="W647" s="14"/>
      <c r="X647" s="14"/>
      <c r="Y647" s="14"/>
      <c r="Z647" s="12"/>
      <c r="AA647" s="12"/>
      <c r="AB647" s="12"/>
      <c r="AC647" s="12"/>
      <c r="AD647" s="15"/>
    </row>
    <row r="648" ht="12.0" customHeight="1">
      <c r="A648" s="12"/>
      <c r="B648" s="12"/>
      <c r="C648" s="12"/>
      <c r="D648" s="13"/>
      <c r="E648" s="13"/>
      <c r="F648" s="13"/>
      <c r="G648" s="13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3"/>
      <c r="W648" s="14"/>
      <c r="X648" s="14"/>
      <c r="Y648" s="14"/>
      <c r="Z648" s="12"/>
      <c r="AA648" s="12"/>
      <c r="AB648" s="12"/>
      <c r="AC648" s="12"/>
      <c r="AD648" s="15"/>
    </row>
    <row r="649" ht="12.0" customHeight="1">
      <c r="A649" s="12"/>
      <c r="B649" s="12"/>
      <c r="C649" s="12"/>
      <c r="D649" s="13"/>
      <c r="E649" s="13"/>
      <c r="F649" s="13"/>
      <c r="G649" s="13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3"/>
      <c r="W649" s="14"/>
      <c r="X649" s="14"/>
      <c r="Y649" s="14"/>
      <c r="Z649" s="12"/>
      <c r="AA649" s="12"/>
      <c r="AB649" s="12"/>
      <c r="AC649" s="12"/>
      <c r="AD649" s="15"/>
    </row>
    <row r="650" ht="12.0" customHeight="1">
      <c r="A650" s="12"/>
      <c r="B650" s="12"/>
      <c r="C650" s="12"/>
      <c r="D650" s="13"/>
      <c r="E650" s="13"/>
      <c r="F650" s="13"/>
      <c r="G650" s="13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3"/>
      <c r="W650" s="14"/>
      <c r="X650" s="14"/>
      <c r="Y650" s="14"/>
      <c r="Z650" s="12"/>
      <c r="AA650" s="12"/>
      <c r="AB650" s="12"/>
      <c r="AC650" s="12"/>
      <c r="AD650" s="15"/>
    </row>
    <row r="651" ht="12.0" customHeight="1">
      <c r="A651" s="12"/>
      <c r="B651" s="12"/>
      <c r="C651" s="12"/>
      <c r="D651" s="13"/>
      <c r="E651" s="13"/>
      <c r="F651" s="13"/>
      <c r="G651" s="13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3"/>
      <c r="W651" s="14"/>
      <c r="X651" s="14"/>
      <c r="Y651" s="14"/>
      <c r="Z651" s="12"/>
      <c r="AA651" s="12"/>
      <c r="AB651" s="12"/>
      <c r="AC651" s="12"/>
      <c r="AD651" s="15"/>
    </row>
    <row r="652" ht="12.0" customHeight="1">
      <c r="A652" s="12"/>
      <c r="B652" s="12"/>
      <c r="C652" s="12"/>
      <c r="D652" s="13"/>
      <c r="E652" s="13"/>
      <c r="F652" s="13"/>
      <c r="G652" s="13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3"/>
      <c r="W652" s="14"/>
      <c r="X652" s="14"/>
      <c r="Y652" s="14"/>
      <c r="Z652" s="12"/>
      <c r="AA652" s="12"/>
      <c r="AB652" s="12"/>
      <c r="AC652" s="12"/>
      <c r="AD652" s="15"/>
    </row>
    <row r="653" ht="12.0" customHeight="1">
      <c r="A653" s="12"/>
      <c r="B653" s="12"/>
      <c r="C653" s="12"/>
      <c r="D653" s="13"/>
      <c r="E653" s="13"/>
      <c r="F653" s="13"/>
      <c r="G653" s="13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3"/>
      <c r="W653" s="14"/>
      <c r="X653" s="14"/>
      <c r="Y653" s="14"/>
      <c r="Z653" s="12"/>
      <c r="AA653" s="12"/>
      <c r="AB653" s="12"/>
      <c r="AC653" s="12"/>
      <c r="AD653" s="15"/>
    </row>
    <row r="654" ht="12.0" customHeight="1">
      <c r="A654" s="12"/>
      <c r="B654" s="12"/>
      <c r="C654" s="12"/>
      <c r="D654" s="13"/>
      <c r="E654" s="13"/>
      <c r="F654" s="13"/>
      <c r="G654" s="13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3"/>
      <c r="W654" s="14"/>
      <c r="X654" s="14"/>
      <c r="Y654" s="14"/>
      <c r="Z654" s="12"/>
      <c r="AA654" s="12"/>
      <c r="AB654" s="12"/>
      <c r="AC654" s="12"/>
      <c r="AD654" s="15"/>
    </row>
    <row r="655" ht="12.0" customHeight="1">
      <c r="A655" s="12"/>
      <c r="B655" s="12"/>
      <c r="C655" s="12"/>
      <c r="D655" s="13"/>
      <c r="E655" s="13"/>
      <c r="F655" s="13"/>
      <c r="G655" s="13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3"/>
      <c r="W655" s="14"/>
      <c r="X655" s="14"/>
      <c r="Y655" s="14"/>
      <c r="Z655" s="12"/>
      <c r="AA655" s="12"/>
      <c r="AB655" s="12"/>
      <c r="AC655" s="12"/>
      <c r="AD655" s="15"/>
    </row>
    <row r="656" ht="12.0" customHeight="1">
      <c r="A656" s="12"/>
      <c r="B656" s="12"/>
      <c r="C656" s="12"/>
      <c r="D656" s="13"/>
      <c r="E656" s="13"/>
      <c r="F656" s="13"/>
      <c r="G656" s="13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3"/>
      <c r="W656" s="14"/>
      <c r="X656" s="14"/>
      <c r="Y656" s="14"/>
      <c r="Z656" s="12"/>
      <c r="AA656" s="12"/>
      <c r="AB656" s="12"/>
      <c r="AC656" s="12"/>
      <c r="AD656" s="15"/>
    </row>
    <row r="657" ht="12.0" customHeight="1">
      <c r="A657" s="12"/>
      <c r="B657" s="12"/>
      <c r="C657" s="12"/>
      <c r="D657" s="13"/>
      <c r="E657" s="13"/>
      <c r="F657" s="13"/>
      <c r="G657" s="13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3"/>
      <c r="W657" s="14"/>
      <c r="X657" s="14"/>
      <c r="Y657" s="14"/>
      <c r="Z657" s="12"/>
      <c r="AA657" s="12"/>
      <c r="AB657" s="12"/>
      <c r="AC657" s="12"/>
      <c r="AD657" s="15"/>
    </row>
    <row r="658" ht="12.0" customHeight="1">
      <c r="A658" s="12"/>
      <c r="B658" s="12"/>
      <c r="C658" s="12"/>
      <c r="D658" s="13"/>
      <c r="E658" s="13"/>
      <c r="F658" s="13"/>
      <c r="G658" s="13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3"/>
      <c r="W658" s="14"/>
      <c r="X658" s="14"/>
      <c r="Y658" s="14"/>
      <c r="Z658" s="12"/>
      <c r="AA658" s="12"/>
      <c r="AB658" s="12"/>
      <c r="AC658" s="12"/>
      <c r="AD658" s="15"/>
    </row>
    <row r="659" ht="12.0" customHeight="1">
      <c r="A659" s="12"/>
      <c r="B659" s="12"/>
      <c r="C659" s="12"/>
      <c r="D659" s="13"/>
      <c r="E659" s="13"/>
      <c r="F659" s="13"/>
      <c r="G659" s="13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3"/>
      <c r="W659" s="14"/>
      <c r="X659" s="14"/>
      <c r="Y659" s="14"/>
      <c r="Z659" s="12"/>
      <c r="AA659" s="12"/>
      <c r="AB659" s="12"/>
      <c r="AC659" s="12"/>
      <c r="AD659" s="15"/>
    </row>
    <row r="660" ht="12.0" customHeight="1">
      <c r="A660" s="12"/>
      <c r="B660" s="12"/>
      <c r="C660" s="12"/>
      <c r="D660" s="13"/>
      <c r="E660" s="13"/>
      <c r="F660" s="13"/>
      <c r="G660" s="13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3"/>
      <c r="W660" s="14"/>
      <c r="X660" s="14"/>
      <c r="Y660" s="14"/>
      <c r="Z660" s="12"/>
      <c r="AA660" s="12"/>
      <c r="AB660" s="12"/>
      <c r="AC660" s="12"/>
      <c r="AD660" s="15"/>
    </row>
    <row r="661" ht="12.0" customHeight="1">
      <c r="A661" s="12"/>
      <c r="B661" s="12"/>
      <c r="C661" s="12"/>
      <c r="D661" s="13"/>
      <c r="E661" s="13"/>
      <c r="F661" s="13"/>
      <c r="G661" s="13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3"/>
      <c r="W661" s="14"/>
      <c r="X661" s="14"/>
      <c r="Y661" s="14"/>
      <c r="Z661" s="12"/>
      <c r="AA661" s="12"/>
      <c r="AB661" s="12"/>
      <c r="AC661" s="12"/>
      <c r="AD661" s="15"/>
    </row>
    <row r="662" ht="12.0" customHeight="1">
      <c r="A662" s="12"/>
      <c r="B662" s="12"/>
      <c r="C662" s="12"/>
      <c r="D662" s="13"/>
      <c r="E662" s="13"/>
      <c r="F662" s="13"/>
      <c r="G662" s="13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3"/>
      <c r="W662" s="14"/>
      <c r="X662" s="14"/>
      <c r="Y662" s="14"/>
      <c r="Z662" s="12"/>
      <c r="AA662" s="12"/>
      <c r="AB662" s="12"/>
      <c r="AC662" s="12"/>
      <c r="AD662" s="15"/>
    </row>
    <row r="663" ht="12.0" customHeight="1">
      <c r="A663" s="12"/>
      <c r="B663" s="12"/>
      <c r="C663" s="12"/>
      <c r="D663" s="13"/>
      <c r="E663" s="13"/>
      <c r="F663" s="13"/>
      <c r="G663" s="13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3"/>
      <c r="W663" s="14"/>
      <c r="X663" s="14"/>
      <c r="Y663" s="14"/>
      <c r="Z663" s="12"/>
      <c r="AA663" s="12"/>
      <c r="AB663" s="12"/>
      <c r="AC663" s="12"/>
      <c r="AD663" s="15"/>
    </row>
    <row r="664" ht="12.0" customHeight="1">
      <c r="A664" s="12"/>
      <c r="B664" s="12"/>
      <c r="C664" s="12"/>
      <c r="D664" s="13"/>
      <c r="E664" s="13"/>
      <c r="F664" s="13"/>
      <c r="G664" s="13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3"/>
      <c r="W664" s="14"/>
      <c r="X664" s="14"/>
      <c r="Y664" s="14"/>
      <c r="Z664" s="12"/>
      <c r="AA664" s="12"/>
      <c r="AB664" s="12"/>
      <c r="AC664" s="12"/>
      <c r="AD664" s="15"/>
    </row>
    <row r="665" ht="12.0" customHeight="1">
      <c r="A665" s="12"/>
      <c r="B665" s="12"/>
      <c r="C665" s="12"/>
      <c r="D665" s="13"/>
      <c r="E665" s="13"/>
      <c r="F665" s="13"/>
      <c r="G665" s="13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3"/>
      <c r="W665" s="14"/>
      <c r="X665" s="14"/>
      <c r="Y665" s="14"/>
      <c r="Z665" s="12"/>
      <c r="AA665" s="12"/>
      <c r="AB665" s="12"/>
      <c r="AC665" s="12"/>
      <c r="AD665" s="15"/>
    </row>
    <row r="666" ht="12.0" customHeight="1">
      <c r="A666" s="12"/>
      <c r="B666" s="12"/>
      <c r="C666" s="12"/>
      <c r="D666" s="13"/>
      <c r="E666" s="13"/>
      <c r="F666" s="13"/>
      <c r="G666" s="13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3"/>
      <c r="W666" s="14"/>
      <c r="X666" s="14"/>
      <c r="Y666" s="14"/>
      <c r="Z666" s="12"/>
      <c r="AA666" s="12"/>
      <c r="AB666" s="12"/>
      <c r="AC666" s="12"/>
      <c r="AD666" s="15"/>
    </row>
    <row r="667" ht="12.0" customHeight="1">
      <c r="A667" s="12"/>
      <c r="B667" s="12"/>
      <c r="C667" s="12"/>
      <c r="D667" s="13"/>
      <c r="E667" s="13"/>
      <c r="F667" s="13"/>
      <c r="G667" s="13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3"/>
      <c r="W667" s="14"/>
      <c r="X667" s="14"/>
      <c r="Y667" s="14"/>
      <c r="Z667" s="12"/>
      <c r="AA667" s="12"/>
      <c r="AB667" s="12"/>
      <c r="AC667" s="12"/>
      <c r="AD667" s="15"/>
    </row>
    <row r="668" ht="12.0" customHeight="1">
      <c r="A668" s="12"/>
      <c r="B668" s="12"/>
      <c r="C668" s="12"/>
      <c r="D668" s="13"/>
      <c r="E668" s="13"/>
      <c r="F668" s="13"/>
      <c r="G668" s="13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3"/>
      <c r="W668" s="14"/>
      <c r="X668" s="14"/>
      <c r="Y668" s="14"/>
      <c r="Z668" s="12"/>
      <c r="AA668" s="12"/>
      <c r="AB668" s="12"/>
      <c r="AC668" s="12"/>
      <c r="AD668" s="15"/>
    </row>
    <row r="669" ht="12.0" customHeight="1">
      <c r="A669" s="12"/>
      <c r="B669" s="12"/>
      <c r="C669" s="12"/>
      <c r="D669" s="13"/>
      <c r="E669" s="13"/>
      <c r="F669" s="13"/>
      <c r="G669" s="13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3"/>
      <c r="W669" s="14"/>
      <c r="X669" s="14"/>
      <c r="Y669" s="14"/>
      <c r="Z669" s="12"/>
      <c r="AA669" s="12"/>
      <c r="AB669" s="12"/>
      <c r="AC669" s="12"/>
      <c r="AD669" s="15"/>
    </row>
    <row r="670" ht="12.0" customHeight="1">
      <c r="A670" s="12"/>
      <c r="B670" s="12"/>
      <c r="C670" s="12"/>
      <c r="D670" s="13"/>
      <c r="E670" s="13"/>
      <c r="F670" s="13"/>
      <c r="G670" s="13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3"/>
      <c r="W670" s="14"/>
      <c r="X670" s="14"/>
      <c r="Y670" s="14"/>
      <c r="Z670" s="12"/>
      <c r="AA670" s="12"/>
      <c r="AB670" s="12"/>
      <c r="AC670" s="12"/>
      <c r="AD670" s="15"/>
    </row>
    <row r="671" ht="12.0" customHeight="1">
      <c r="A671" s="12"/>
      <c r="B671" s="12"/>
      <c r="C671" s="12"/>
      <c r="D671" s="13"/>
      <c r="E671" s="13"/>
      <c r="F671" s="13"/>
      <c r="G671" s="13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3"/>
      <c r="W671" s="14"/>
      <c r="X671" s="14"/>
      <c r="Y671" s="14"/>
      <c r="Z671" s="12"/>
      <c r="AA671" s="12"/>
      <c r="AB671" s="12"/>
      <c r="AC671" s="12"/>
      <c r="AD671" s="15"/>
    </row>
    <row r="672" ht="12.0" customHeight="1">
      <c r="A672" s="12"/>
      <c r="B672" s="12"/>
      <c r="C672" s="12"/>
      <c r="D672" s="13"/>
      <c r="E672" s="13"/>
      <c r="F672" s="13"/>
      <c r="G672" s="13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3"/>
      <c r="W672" s="14"/>
      <c r="X672" s="14"/>
      <c r="Y672" s="14"/>
      <c r="Z672" s="12"/>
      <c r="AA672" s="12"/>
      <c r="AB672" s="12"/>
      <c r="AC672" s="12"/>
      <c r="AD672" s="15"/>
    </row>
    <row r="673" ht="12.0" customHeight="1">
      <c r="A673" s="12"/>
      <c r="B673" s="12"/>
      <c r="C673" s="12"/>
      <c r="D673" s="13"/>
      <c r="E673" s="13"/>
      <c r="F673" s="13"/>
      <c r="G673" s="13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3"/>
      <c r="W673" s="14"/>
      <c r="X673" s="14"/>
      <c r="Y673" s="14"/>
      <c r="Z673" s="12"/>
      <c r="AA673" s="12"/>
      <c r="AB673" s="12"/>
      <c r="AC673" s="12"/>
      <c r="AD673" s="15"/>
    </row>
    <row r="674" ht="12.0" customHeight="1">
      <c r="A674" s="12"/>
      <c r="B674" s="12"/>
      <c r="C674" s="12"/>
      <c r="D674" s="13"/>
      <c r="E674" s="13"/>
      <c r="F674" s="13"/>
      <c r="G674" s="13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3"/>
      <c r="W674" s="14"/>
      <c r="X674" s="14"/>
      <c r="Y674" s="14"/>
      <c r="Z674" s="12"/>
      <c r="AA674" s="12"/>
      <c r="AB674" s="12"/>
      <c r="AC674" s="12"/>
      <c r="AD674" s="15"/>
    </row>
    <row r="675" ht="12.0" customHeight="1">
      <c r="A675" s="12"/>
      <c r="B675" s="12"/>
      <c r="C675" s="12"/>
      <c r="D675" s="13"/>
      <c r="E675" s="13"/>
      <c r="F675" s="13"/>
      <c r="G675" s="13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3"/>
      <c r="W675" s="14"/>
      <c r="X675" s="14"/>
      <c r="Y675" s="14"/>
      <c r="Z675" s="12"/>
      <c r="AA675" s="12"/>
      <c r="AB675" s="12"/>
      <c r="AC675" s="12"/>
      <c r="AD675" s="15"/>
    </row>
    <row r="676" ht="12.0" customHeight="1">
      <c r="A676" s="12"/>
      <c r="B676" s="12"/>
      <c r="C676" s="12"/>
      <c r="D676" s="13"/>
      <c r="E676" s="13"/>
      <c r="F676" s="13"/>
      <c r="G676" s="13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3"/>
      <c r="W676" s="14"/>
      <c r="X676" s="14"/>
      <c r="Y676" s="14"/>
      <c r="Z676" s="12"/>
      <c r="AA676" s="12"/>
      <c r="AB676" s="12"/>
      <c r="AC676" s="12"/>
      <c r="AD676" s="15"/>
    </row>
    <row r="677" ht="12.0" customHeight="1">
      <c r="A677" s="12"/>
      <c r="B677" s="12"/>
      <c r="C677" s="12"/>
      <c r="D677" s="13"/>
      <c r="E677" s="13"/>
      <c r="F677" s="13"/>
      <c r="G677" s="13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3"/>
      <c r="W677" s="14"/>
      <c r="X677" s="14"/>
      <c r="Y677" s="14"/>
      <c r="Z677" s="12"/>
      <c r="AA677" s="12"/>
      <c r="AB677" s="12"/>
      <c r="AC677" s="12"/>
      <c r="AD677" s="15"/>
    </row>
    <row r="678" ht="12.0" customHeight="1">
      <c r="A678" s="12"/>
      <c r="B678" s="12"/>
      <c r="C678" s="12"/>
      <c r="D678" s="13"/>
      <c r="E678" s="13"/>
      <c r="F678" s="13"/>
      <c r="G678" s="13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3"/>
      <c r="W678" s="14"/>
      <c r="X678" s="14"/>
      <c r="Y678" s="14"/>
      <c r="Z678" s="12"/>
      <c r="AA678" s="12"/>
      <c r="AB678" s="12"/>
      <c r="AC678" s="12"/>
      <c r="AD678" s="15"/>
    </row>
    <row r="679" ht="12.0" customHeight="1">
      <c r="A679" s="12"/>
      <c r="B679" s="12"/>
      <c r="C679" s="12"/>
      <c r="D679" s="13"/>
      <c r="E679" s="13"/>
      <c r="F679" s="13"/>
      <c r="G679" s="13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3"/>
      <c r="W679" s="14"/>
      <c r="X679" s="14"/>
      <c r="Y679" s="14"/>
      <c r="Z679" s="12"/>
      <c r="AA679" s="12"/>
      <c r="AB679" s="12"/>
      <c r="AC679" s="12"/>
      <c r="AD679" s="15"/>
    </row>
    <row r="680" ht="12.0" customHeight="1">
      <c r="A680" s="12"/>
      <c r="B680" s="12"/>
      <c r="C680" s="12"/>
      <c r="D680" s="13"/>
      <c r="E680" s="13"/>
      <c r="F680" s="13"/>
      <c r="G680" s="13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3"/>
      <c r="W680" s="14"/>
      <c r="X680" s="14"/>
      <c r="Y680" s="14"/>
      <c r="Z680" s="12"/>
      <c r="AA680" s="12"/>
      <c r="AB680" s="12"/>
      <c r="AC680" s="12"/>
      <c r="AD680" s="15"/>
    </row>
    <row r="681" ht="12.0" customHeight="1">
      <c r="A681" s="12"/>
      <c r="B681" s="12"/>
      <c r="C681" s="12"/>
      <c r="D681" s="13"/>
      <c r="E681" s="13"/>
      <c r="F681" s="13"/>
      <c r="G681" s="13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3"/>
      <c r="W681" s="14"/>
      <c r="X681" s="14"/>
      <c r="Y681" s="14"/>
      <c r="Z681" s="12"/>
      <c r="AA681" s="12"/>
      <c r="AB681" s="12"/>
      <c r="AC681" s="12"/>
      <c r="AD681" s="15"/>
    </row>
    <row r="682" ht="12.0" customHeight="1">
      <c r="A682" s="12"/>
      <c r="B682" s="12"/>
      <c r="C682" s="12"/>
      <c r="D682" s="13"/>
      <c r="E682" s="13"/>
      <c r="F682" s="13"/>
      <c r="G682" s="13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3"/>
      <c r="W682" s="14"/>
      <c r="X682" s="14"/>
      <c r="Y682" s="14"/>
      <c r="Z682" s="12"/>
      <c r="AA682" s="12"/>
      <c r="AB682" s="12"/>
      <c r="AC682" s="12"/>
      <c r="AD682" s="15"/>
    </row>
    <row r="683" ht="12.0" customHeight="1">
      <c r="A683" s="12"/>
      <c r="B683" s="12"/>
      <c r="C683" s="12"/>
      <c r="D683" s="13"/>
      <c r="E683" s="13"/>
      <c r="F683" s="13"/>
      <c r="G683" s="13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3"/>
      <c r="W683" s="14"/>
      <c r="X683" s="14"/>
      <c r="Y683" s="14"/>
      <c r="Z683" s="12"/>
      <c r="AA683" s="12"/>
      <c r="AB683" s="12"/>
      <c r="AC683" s="12"/>
      <c r="AD683" s="15"/>
    </row>
    <row r="684" ht="12.0" customHeight="1">
      <c r="A684" s="12"/>
      <c r="B684" s="12"/>
      <c r="C684" s="12"/>
      <c r="D684" s="13"/>
      <c r="E684" s="13"/>
      <c r="F684" s="13"/>
      <c r="G684" s="13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3"/>
      <c r="W684" s="14"/>
      <c r="X684" s="14"/>
      <c r="Y684" s="14"/>
      <c r="Z684" s="12"/>
      <c r="AA684" s="12"/>
      <c r="AB684" s="12"/>
      <c r="AC684" s="12"/>
      <c r="AD684" s="15"/>
    </row>
    <row r="685" ht="12.0" customHeight="1">
      <c r="A685" s="12"/>
      <c r="B685" s="12"/>
      <c r="C685" s="12"/>
      <c r="D685" s="13"/>
      <c r="E685" s="13"/>
      <c r="F685" s="13"/>
      <c r="G685" s="13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3"/>
      <c r="W685" s="14"/>
      <c r="X685" s="14"/>
      <c r="Y685" s="14"/>
      <c r="Z685" s="12"/>
      <c r="AA685" s="12"/>
      <c r="AB685" s="12"/>
      <c r="AC685" s="12"/>
      <c r="AD685" s="15"/>
    </row>
    <row r="686" ht="12.0" customHeight="1">
      <c r="A686" s="12"/>
      <c r="B686" s="12"/>
      <c r="C686" s="12"/>
      <c r="D686" s="13"/>
      <c r="E686" s="13"/>
      <c r="F686" s="13"/>
      <c r="G686" s="13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3"/>
      <c r="W686" s="14"/>
      <c r="X686" s="14"/>
      <c r="Y686" s="14"/>
      <c r="Z686" s="12"/>
      <c r="AA686" s="12"/>
      <c r="AB686" s="12"/>
      <c r="AC686" s="12"/>
      <c r="AD686" s="15"/>
    </row>
    <row r="687" ht="12.0" customHeight="1">
      <c r="A687" s="12"/>
      <c r="B687" s="12"/>
      <c r="C687" s="12"/>
      <c r="D687" s="13"/>
      <c r="E687" s="13"/>
      <c r="F687" s="13"/>
      <c r="G687" s="13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3"/>
      <c r="W687" s="14"/>
      <c r="X687" s="14"/>
      <c r="Y687" s="14"/>
      <c r="Z687" s="12"/>
      <c r="AA687" s="12"/>
      <c r="AB687" s="12"/>
      <c r="AC687" s="12"/>
      <c r="AD687" s="15"/>
    </row>
    <row r="688" ht="12.0" customHeight="1">
      <c r="A688" s="12"/>
      <c r="B688" s="12"/>
      <c r="C688" s="12"/>
      <c r="D688" s="13"/>
      <c r="E688" s="13"/>
      <c r="F688" s="13"/>
      <c r="G688" s="13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3"/>
      <c r="W688" s="14"/>
      <c r="X688" s="14"/>
      <c r="Y688" s="14"/>
      <c r="Z688" s="12"/>
      <c r="AA688" s="12"/>
      <c r="AB688" s="12"/>
      <c r="AC688" s="12"/>
      <c r="AD688" s="15"/>
    </row>
    <row r="689" ht="12.0" customHeight="1">
      <c r="A689" s="12"/>
      <c r="B689" s="12"/>
      <c r="C689" s="12"/>
      <c r="D689" s="13"/>
      <c r="E689" s="13"/>
      <c r="F689" s="13"/>
      <c r="G689" s="13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3"/>
      <c r="W689" s="14"/>
      <c r="X689" s="14"/>
      <c r="Y689" s="14"/>
      <c r="Z689" s="12"/>
      <c r="AA689" s="12"/>
      <c r="AB689" s="12"/>
      <c r="AC689" s="12"/>
      <c r="AD689" s="15"/>
    </row>
    <row r="690" ht="12.0" customHeight="1">
      <c r="A690" s="12"/>
      <c r="B690" s="12"/>
      <c r="C690" s="12"/>
      <c r="D690" s="13"/>
      <c r="E690" s="13"/>
      <c r="F690" s="13"/>
      <c r="G690" s="13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3"/>
      <c r="W690" s="14"/>
      <c r="X690" s="14"/>
      <c r="Y690" s="14"/>
      <c r="Z690" s="12"/>
      <c r="AA690" s="12"/>
      <c r="AB690" s="12"/>
      <c r="AC690" s="12"/>
      <c r="AD690" s="15"/>
    </row>
    <row r="691" ht="12.0" customHeight="1">
      <c r="A691" s="12"/>
      <c r="B691" s="12"/>
      <c r="C691" s="12"/>
      <c r="D691" s="13"/>
      <c r="E691" s="13"/>
      <c r="F691" s="13"/>
      <c r="G691" s="13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3"/>
      <c r="W691" s="14"/>
      <c r="X691" s="14"/>
      <c r="Y691" s="14"/>
      <c r="Z691" s="12"/>
      <c r="AA691" s="12"/>
      <c r="AB691" s="12"/>
      <c r="AC691" s="12"/>
      <c r="AD691" s="15"/>
    </row>
    <row r="692" ht="12.0" customHeight="1">
      <c r="A692" s="12"/>
      <c r="B692" s="12"/>
      <c r="C692" s="12"/>
      <c r="D692" s="13"/>
      <c r="E692" s="13"/>
      <c r="F692" s="13"/>
      <c r="G692" s="13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3"/>
      <c r="W692" s="14"/>
      <c r="X692" s="14"/>
      <c r="Y692" s="14"/>
      <c r="Z692" s="12"/>
      <c r="AA692" s="12"/>
      <c r="AB692" s="12"/>
      <c r="AC692" s="12"/>
      <c r="AD692" s="15"/>
    </row>
    <row r="693" ht="12.0" customHeight="1">
      <c r="A693" s="12"/>
      <c r="B693" s="12"/>
      <c r="C693" s="12"/>
      <c r="D693" s="13"/>
      <c r="E693" s="13"/>
      <c r="F693" s="13"/>
      <c r="G693" s="13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3"/>
      <c r="W693" s="14"/>
      <c r="X693" s="14"/>
      <c r="Y693" s="14"/>
      <c r="Z693" s="12"/>
      <c r="AA693" s="12"/>
      <c r="AB693" s="12"/>
      <c r="AC693" s="12"/>
      <c r="AD693" s="15"/>
    </row>
    <row r="694" ht="12.0" customHeight="1">
      <c r="A694" s="12"/>
      <c r="B694" s="12"/>
      <c r="C694" s="12"/>
      <c r="D694" s="13"/>
      <c r="E694" s="13"/>
      <c r="F694" s="13"/>
      <c r="G694" s="13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3"/>
      <c r="W694" s="14"/>
      <c r="X694" s="14"/>
      <c r="Y694" s="14"/>
      <c r="Z694" s="12"/>
      <c r="AA694" s="12"/>
      <c r="AB694" s="12"/>
      <c r="AC694" s="12"/>
      <c r="AD694" s="15"/>
    </row>
    <row r="695" ht="12.0" customHeight="1">
      <c r="A695" s="12"/>
      <c r="B695" s="12"/>
      <c r="C695" s="12"/>
      <c r="D695" s="13"/>
      <c r="E695" s="13"/>
      <c r="F695" s="13"/>
      <c r="G695" s="13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3"/>
      <c r="W695" s="14"/>
      <c r="X695" s="14"/>
      <c r="Y695" s="14"/>
      <c r="Z695" s="12"/>
      <c r="AA695" s="12"/>
      <c r="AB695" s="12"/>
      <c r="AC695" s="12"/>
      <c r="AD695" s="15"/>
    </row>
    <row r="696" ht="12.0" customHeight="1">
      <c r="A696" s="12"/>
      <c r="B696" s="12"/>
      <c r="C696" s="12"/>
      <c r="D696" s="13"/>
      <c r="E696" s="13"/>
      <c r="F696" s="13"/>
      <c r="G696" s="13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3"/>
      <c r="W696" s="14"/>
      <c r="X696" s="14"/>
      <c r="Y696" s="14"/>
      <c r="Z696" s="12"/>
      <c r="AA696" s="12"/>
      <c r="AB696" s="12"/>
      <c r="AC696" s="12"/>
      <c r="AD696" s="15"/>
    </row>
    <row r="697" ht="12.0" customHeight="1">
      <c r="A697" s="12"/>
      <c r="B697" s="12"/>
      <c r="C697" s="12"/>
      <c r="D697" s="13"/>
      <c r="E697" s="13"/>
      <c r="F697" s="13"/>
      <c r="G697" s="13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3"/>
      <c r="W697" s="14"/>
      <c r="X697" s="14"/>
      <c r="Y697" s="14"/>
      <c r="Z697" s="12"/>
      <c r="AA697" s="12"/>
      <c r="AB697" s="12"/>
      <c r="AC697" s="12"/>
      <c r="AD697" s="15"/>
    </row>
    <row r="698" ht="12.0" customHeight="1">
      <c r="A698" s="12"/>
      <c r="B698" s="12"/>
      <c r="C698" s="12"/>
      <c r="D698" s="13"/>
      <c r="E698" s="13"/>
      <c r="F698" s="13"/>
      <c r="G698" s="13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3"/>
      <c r="W698" s="14"/>
      <c r="X698" s="14"/>
      <c r="Y698" s="14"/>
      <c r="Z698" s="12"/>
      <c r="AA698" s="12"/>
      <c r="AB698" s="12"/>
      <c r="AC698" s="12"/>
      <c r="AD698" s="15"/>
    </row>
    <row r="699" ht="12.0" customHeight="1">
      <c r="A699" s="12"/>
      <c r="B699" s="12"/>
      <c r="C699" s="12"/>
      <c r="D699" s="13"/>
      <c r="E699" s="13"/>
      <c r="F699" s="13"/>
      <c r="G699" s="13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3"/>
      <c r="W699" s="14"/>
      <c r="X699" s="14"/>
      <c r="Y699" s="14"/>
      <c r="Z699" s="12"/>
      <c r="AA699" s="12"/>
      <c r="AB699" s="12"/>
      <c r="AC699" s="12"/>
      <c r="AD699" s="15"/>
    </row>
    <row r="700" ht="12.0" customHeight="1">
      <c r="A700" s="12"/>
      <c r="B700" s="12"/>
      <c r="C700" s="12"/>
      <c r="D700" s="13"/>
      <c r="E700" s="13"/>
      <c r="F700" s="13"/>
      <c r="G700" s="13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3"/>
      <c r="W700" s="14"/>
      <c r="X700" s="14"/>
      <c r="Y700" s="14"/>
      <c r="Z700" s="12"/>
      <c r="AA700" s="12"/>
      <c r="AB700" s="12"/>
      <c r="AC700" s="12"/>
      <c r="AD700" s="15"/>
    </row>
    <row r="701" ht="12.0" customHeight="1">
      <c r="A701" s="12"/>
      <c r="B701" s="12"/>
      <c r="C701" s="12"/>
      <c r="D701" s="13"/>
      <c r="E701" s="13"/>
      <c r="F701" s="13"/>
      <c r="G701" s="13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3"/>
      <c r="W701" s="14"/>
      <c r="X701" s="14"/>
      <c r="Y701" s="14"/>
      <c r="Z701" s="12"/>
      <c r="AA701" s="12"/>
      <c r="AB701" s="12"/>
      <c r="AC701" s="12"/>
      <c r="AD701" s="15"/>
    </row>
    <row r="702" ht="12.0" customHeight="1">
      <c r="A702" s="12"/>
      <c r="B702" s="12"/>
      <c r="C702" s="12"/>
      <c r="D702" s="13"/>
      <c r="E702" s="13"/>
      <c r="F702" s="13"/>
      <c r="G702" s="13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3"/>
      <c r="W702" s="14"/>
      <c r="X702" s="14"/>
      <c r="Y702" s="14"/>
      <c r="Z702" s="12"/>
      <c r="AA702" s="12"/>
      <c r="AB702" s="12"/>
      <c r="AC702" s="12"/>
      <c r="AD702" s="15"/>
    </row>
    <row r="703" ht="12.0" customHeight="1">
      <c r="A703" s="12"/>
      <c r="B703" s="12"/>
      <c r="C703" s="12"/>
      <c r="D703" s="13"/>
      <c r="E703" s="13"/>
      <c r="F703" s="13"/>
      <c r="G703" s="13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3"/>
      <c r="W703" s="14"/>
      <c r="X703" s="14"/>
      <c r="Y703" s="14"/>
      <c r="Z703" s="12"/>
      <c r="AA703" s="12"/>
      <c r="AB703" s="12"/>
      <c r="AC703" s="12"/>
      <c r="AD703" s="15"/>
    </row>
    <row r="704" ht="12.0" customHeight="1">
      <c r="A704" s="12"/>
      <c r="B704" s="12"/>
      <c r="C704" s="12"/>
      <c r="D704" s="13"/>
      <c r="E704" s="13"/>
      <c r="F704" s="13"/>
      <c r="G704" s="13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3"/>
      <c r="W704" s="14"/>
      <c r="X704" s="14"/>
      <c r="Y704" s="14"/>
      <c r="Z704" s="12"/>
      <c r="AA704" s="12"/>
      <c r="AB704" s="12"/>
      <c r="AC704" s="12"/>
      <c r="AD704" s="15"/>
    </row>
    <row r="705" ht="12.0" customHeight="1">
      <c r="A705" s="12"/>
      <c r="B705" s="12"/>
      <c r="C705" s="12"/>
      <c r="D705" s="13"/>
      <c r="E705" s="13"/>
      <c r="F705" s="13"/>
      <c r="G705" s="13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3"/>
      <c r="W705" s="14"/>
      <c r="X705" s="14"/>
      <c r="Y705" s="14"/>
      <c r="Z705" s="12"/>
      <c r="AA705" s="12"/>
      <c r="AB705" s="12"/>
      <c r="AC705" s="12"/>
      <c r="AD705" s="15"/>
    </row>
    <row r="706" ht="12.0" customHeight="1">
      <c r="A706" s="12"/>
      <c r="B706" s="12"/>
      <c r="C706" s="12"/>
      <c r="D706" s="13"/>
      <c r="E706" s="13"/>
      <c r="F706" s="13"/>
      <c r="G706" s="13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3"/>
      <c r="W706" s="14"/>
      <c r="X706" s="14"/>
      <c r="Y706" s="14"/>
      <c r="Z706" s="12"/>
      <c r="AA706" s="12"/>
      <c r="AB706" s="12"/>
      <c r="AC706" s="12"/>
      <c r="AD706" s="15"/>
    </row>
    <row r="707" ht="12.0" customHeight="1">
      <c r="A707" s="12"/>
      <c r="B707" s="12"/>
      <c r="C707" s="12"/>
      <c r="D707" s="13"/>
      <c r="E707" s="13"/>
      <c r="F707" s="13"/>
      <c r="G707" s="13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3"/>
      <c r="W707" s="14"/>
      <c r="X707" s="14"/>
      <c r="Y707" s="14"/>
      <c r="Z707" s="12"/>
      <c r="AA707" s="12"/>
      <c r="AB707" s="12"/>
      <c r="AC707" s="12"/>
      <c r="AD707" s="15"/>
    </row>
    <row r="708" ht="12.0" customHeight="1">
      <c r="A708" s="12"/>
      <c r="B708" s="12"/>
      <c r="C708" s="12"/>
      <c r="D708" s="13"/>
      <c r="E708" s="13"/>
      <c r="F708" s="13"/>
      <c r="G708" s="13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3"/>
      <c r="W708" s="14"/>
      <c r="X708" s="14"/>
      <c r="Y708" s="14"/>
      <c r="Z708" s="12"/>
      <c r="AA708" s="12"/>
      <c r="AB708" s="12"/>
      <c r="AC708" s="12"/>
      <c r="AD708" s="15"/>
    </row>
    <row r="709" ht="12.0" customHeight="1">
      <c r="A709" s="12"/>
      <c r="B709" s="12"/>
      <c r="C709" s="12"/>
      <c r="D709" s="13"/>
      <c r="E709" s="13"/>
      <c r="F709" s="13"/>
      <c r="G709" s="13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3"/>
      <c r="W709" s="14"/>
      <c r="X709" s="14"/>
      <c r="Y709" s="14"/>
      <c r="Z709" s="12"/>
      <c r="AA709" s="12"/>
      <c r="AB709" s="12"/>
      <c r="AC709" s="12"/>
      <c r="AD709" s="15"/>
    </row>
    <row r="710" ht="12.0" customHeight="1">
      <c r="A710" s="12"/>
      <c r="B710" s="12"/>
      <c r="C710" s="12"/>
      <c r="D710" s="13"/>
      <c r="E710" s="13"/>
      <c r="F710" s="13"/>
      <c r="G710" s="13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3"/>
      <c r="W710" s="14"/>
      <c r="X710" s="14"/>
      <c r="Y710" s="14"/>
      <c r="Z710" s="12"/>
      <c r="AA710" s="12"/>
      <c r="AB710" s="12"/>
      <c r="AC710" s="12"/>
      <c r="AD710" s="15"/>
    </row>
    <row r="711" ht="12.0" customHeight="1">
      <c r="A711" s="12"/>
      <c r="B711" s="12"/>
      <c r="C711" s="12"/>
      <c r="D711" s="13"/>
      <c r="E711" s="13"/>
      <c r="F711" s="13"/>
      <c r="G711" s="13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3"/>
      <c r="W711" s="14"/>
      <c r="X711" s="14"/>
      <c r="Y711" s="14"/>
      <c r="Z711" s="12"/>
      <c r="AA711" s="12"/>
      <c r="AB711" s="12"/>
      <c r="AC711" s="12"/>
      <c r="AD711" s="15"/>
    </row>
    <row r="712" ht="12.0" customHeight="1">
      <c r="A712" s="12"/>
      <c r="B712" s="12"/>
      <c r="C712" s="12"/>
      <c r="D712" s="13"/>
      <c r="E712" s="13"/>
      <c r="F712" s="13"/>
      <c r="G712" s="13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3"/>
      <c r="W712" s="14"/>
      <c r="X712" s="14"/>
      <c r="Y712" s="14"/>
      <c r="Z712" s="12"/>
      <c r="AA712" s="12"/>
      <c r="AB712" s="12"/>
      <c r="AC712" s="12"/>
      <c r="AD712" s="15"/>
    </row>
    <row r="713" ht="12.0" customHeight="1">
      <c r="A713" s="12"/>
      <c r="B713" s="12"/>
      <c r="C713" s="12"/>
      <c r="D713" s="13"/>
      <c r="E713" s="13"/>
      <c r="F713" s="13"/>
      <c r="G713" s="13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3"/>
      <c r="W713" s="14"/>
      <c r="X713" s="14"/>
      <c r="Y713" s="14"/>
      <c r="Z713" s="12"/>
      <c r="AA713" s="12"/>
      <c r="AB713" s="12"/>
      <c r="AC713" s="12"/>
      <c r="AD713" s="15"/>
    </row>
    <row r="714" ht="12.0" customHeight="1">
      <c r="A714" s="12"/>
      <c r="B714" s="12"/>
      <c r="C714" s="12"/>
      <c r="D714" s="13"/>
      <c r="E714" s="13"/>
      <c r="F714" s="13"/>
      <c r="G714" s="13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3"/>
      <c r="W714" s="14"/>
      <c r="X714" s="14"/>
      <c r="Y714" s="14"/>
      <c r="Z714" s="12"/>
      <c r="AA714" s="12"/>
      <c r="AB714" s="12"/>
      <c r="AC714" s="12"/>
      <c r="AD714" s="15"/>
    </row>
    <row r="715" ht="12.0" customHeight="1">
      <c r="A715" s="12"/>
      <c r="B715" s="12"/>
      <c r="C715" s="12"/>
      <c r="D715" s="13"/>
      <c r="E715" s="13"/>
      <c r="F715" s="13"/>
      <c r="G715" s="13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3"/>
      <c r="W715" s="14"/>
      <c r="X715" s="14"/>
      <c r="Y715" s="14"/>
      <c r="Z715" s="12"/>
      <c r="AA715" s="12"/>
      <c r="AB715" s="12"/>
      <c r="AC715" s="12"/>
      <c r="AD715" s="15"/>
    </row>
    <row r="716" ht="12.0" customHeight="1">
      <c r="A716" s="12"/>
      <c r="B716" s="12"/>
      <c r="C716" s="12"/>
      <c r="D716" s="13"/>
      <c r="E716" s="13"/>
      <c r="F716" s="13"/>
      <c r="G716" s="13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3"/>
      <c r="W716" s="14"/>
      <c r="X716" s="14"/>
      <c r="Y716" s="14"/>
      <c r="Z716" s="12"/>
      <c r="AA716" s="12"/>
      <c r="AB716" s="12"/>
      <c r="AC716" s="12"/>
      <c r="AD716" s="15"/>
    </row>
    <row r="717" ht="12.0" customHeight="1">
      <c r="A717" s="12"/>
      <c r="B717" s="12"/>
      <c r="C717" s="12"/>
      <c r="D717" s="13"/>
      <c r="E717" s="13"/>
      <c r="F717" s="13"/>
      <c r="G717" s="13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3"/>
      <c r="W717" s="14"/>
      <c r="X717" s="14"/>
      <c r="Y717" s="14"/>
      <c r="Z717" s="12"/>
      <c r="AA717" s="12"/>
      <c r="AB717" s="12"/>
      <c r="AC717" s="12"/>
      <c r="AD717" s="15"/>
    </row>
    <row r="718" ht="12.0" customHeight="1">
      <c r="A718" s="12"/>
      <c r="B718" s="12"/>
      <c r="C718" s="12"/>
      <c r="D718" s="13"/>
      <c r="E718" s="13"/>
      <c r="F718" s="13"/>
      <c r="G718" s="13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3"/>
      <c r="W718" s="14"/>
      <c r="X718" s="14"/>
      <c r="Y718" s="14"/>
      <c r="Z718" s="12"/>
      <c r="AA718" s="12"/>
      <c r="AB718" s="12"/>
      <c r="AC718" s="12"/>
      <c r="AD718" s="15"/>
    </row>
    <row r="719" ht="12.0" customHeight="1">
      <c r="A719" s="12"/>
      <c r="B719" s="12"/>
      <c r="C719" s="12"/>
      <c r="D719" s="13"/>
      <c r="E719" s="13"/>
      <c r="F719" s="13"/>
      <c r="G719" s="13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3"/>
      <c r="W719" s="14"/>
      <c r="X719" s="14"/>
      <c r="Y719" s="14"/>
      <c r="Z719" s="12"/>
      <c r="AA719" s="12"/>
      <c r="AB719" s="12"/>
      <c r="AC719" s="12"/>
      <c r="AD719" s="15"/>
    </row>
    <row r="720" ht="12.0" customHeight="1">
      <c r="A720" s="12"/>
      <c r="B720" s="12"/>
      <c r="C720" s="12"/>
      <c r="D720" s="13"/>
      <c r="E720" s="13"/>
      <c r="F720" s="13"/>
      <c r="G720" s="13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3"/>
      <c r="W720" s="14"/>
      <c r="X720" s="14"/>
      <c r="Y720" s="14"/>
      <c r="Z720" s="12"/>
      <c r="AA720" s="12"/>
      <c r="AB720" s="12"/>
      <c r="AC720" s="12"/>
      <c r="AD720" s="15"/>
    </row>
    <row r="721" ht="12.0" customHeight="1">
      <c r="A721" s="12"/>
      <c r="B721" s="12"/>
      <c r="C721" s="12"/>
      <c r="D721" s="13"/>
      <c r="E721" s="13"/>
      <c r="F721" s="13"/>
      <c r="G721" s="13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3"/>
      <c r="W721" s="14"/>
      <c r="X721" s="14"/>
      <c r="Y721" s="14"/>
      <c r="Z721" s="12"/>
      <c r="AA721" s="12"/>
      <c r="AB721" s="12"/>
      <c r="AC721" s="12"/>
      <c r="AD721" s="15"/>
    </row>
    <row r="722" ht="12.0" customHeight="1">
      <c r="A722" s="12"/>
      <c r="B722" s="12"/>
      <c r="C722" s="12"/>
      <c r="D722" s="13"/>
      <c r="E722" s="13"/>
      <c r="F722" s="13"/>
      <c r="G722" s="13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3"/>
      <c r="W722" s="14"/>
      <c r="X722" s="14"/>
      <c r="Y722" s="14"/>
      <c r="Z722" s="12"/>
      <c r="AA722" s="12"/>
      <c r="AB722" s="12"/>
      <c r="AC722" s="12"/>
      <c r="AD722" s="15"/>
    </row>
    <row r="723" ht="12.0" customHeight="1">
      <c r="A723" s="12"/>
      <c r="B723" s="12"/>
      <c r="C723" s="12"/>
      <c r="D723" s="13"/>
      <c r="E723" s="13"/>
      <c r="F723" s="13"/>
      <c r="G723" s="13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3"/>
      <c r="W723" s="14"/>
      <c r="X723" s="14"/>
      <c r="Y723" s="14"/>
      <c r="Z723" s="12"/>
      <c r="AA723" s="12"/>
      <c r="AB723" s="12"/>
      <c r="AC723" s="12"/>
      <c r="AD723" s="15"/>
    </row>
    <row r="724" ht="12.0" customHeight="1">
      <c r="A724" s="12"/>
      <c r="B724" s="12"/>
      <c r="C724" s="12"/>
      <c r="D724" s="13"/>
      <c r="E724" s="13"/>
      <c r="F724" s="13"/>
      <c r="G724" s="13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3"/>
      <c r="W724" s="14"/>
      <c r="X724" s="14"/>
      <c r="Y724" s="14"/>
      <c r="Z724" s="12"/>
      <c r="AA724" s="12"/>
      <c r="AB724" s="12"/>
      <c r="AC724" s="12"/>
      <c r="AD724" s="15"/>
    </row>
    <row r="725" ht="12.0" customHeight="1">
      <c r="A725" s="12"/>
      <c r="B725" s="12"/>
      <c r="C725" s="12"/>
      <c r="D725" s="13"/>
      <c r="E725" s="13"/>
      <c r="F725" s="13"/>
      <c r="G725" s="13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3"/>
      <c r="W725" s="14"/>
      <c r="X725" s="14"/>
      <c r="Y725" s="14"/>
      <c r="Z725" s="12"/>
      <c r="AA725" s="12"/>
      <c r="AB725" s="12"/>
      <c r="AC725" s="12"/>
      <c r="AD725" s="15"/>
    </row>
    <row r="726" ht="12.0" customHeight="1">
      <c r="A726" s="12"/>
      <c r="B726" s="12"/>
      <c r="C726" s="12"/>
      <c r="D726" s="13"/>
      <c r="E726" s="13"/>
      <c r="F726" s="13"/>
      <c r="G726" s="13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3"/>
      <c r="W726" s="14"/>
      <c r="X726" s="14"/>
      <c r="Y726" s="14"/>
      <c r="Z726" s="12"/>
      <c r="AA726" s="12"/>
      <c r="AB726" s="12"/>
      <c r="AC726" s="12"/>
      <c r="AD726" s="15"/>
    </row>
    <row r="727" ht="12.0" customHeight="1">
      <c r="A727" s="12"/>
      <c r="B727" s="12"/>
      <c r="C727" s="12"/>
      <c r="D727" s="13"/>
      <c r="E727" s="13"/>
      <c r="F727" s="13"/>
      <c r="G727" s="13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3"/>
      <c r="W727" s="14"/>
      <c r="X727" s="14"/>
      <c r="Y727" s="14"/>
      <c r="Z727" s="12"/>
      <c r="AA727" s="12"/>
      <c r="AB727" s="12"/>
      <c r="AC727" s="12"/>
      <c r="AD727" s="15"/>
    </row>
    <row r="728" ht="12.0" customHeight="1">
      <c r="A728" s="12"/>
      <c r="B728" s="12"/>
      <c r="C728" s="12"/>
      <c r="D728" s="13"/>
      <c r="E728" s="13"/>
      <c r="F728" s="13"/>
      <c r="G728" s="13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3"/>
      <c r="W728" s="14"/>
      <c r="X728" s="14"/>
      <c r="Y728" s="14"/>
      <c r="Z728" s="12"/>
      <c r="AA728" s="12"/>
      <c r="AB728" s="12"/>
      <c r="AC728" s="12"/>
      <c r="AD728" s="15"/>
    </row>
    <row r="729" ht="12.0" customHeight="1">
      <c r="A729" s="12"/>
      <c r="B729" s="12"/>
      <c r="C729" s="12"/>
      <c r="D729" s="13"/>
      <c r="E729" s="13"/>
      <c r="F729" s="13"/>
      <c r="G729" s="13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3"/>
      <c r="W729" s="14"/>
      <c r="X729" s="14"/>
      <c r="Y729" s="14"/>
      <c r="Z729" s="12"/>
      <c r="AA729" s="12"/>
      <c r="AB729" s="12"/>
      <c r="AC729" s="12"/>
      <c r="AD729" s="15"/>
    </row>
    <row r="730" ht="12.0" customHeight="1">
      <c r="A730" s="12"/>
      <c r="B730" s="12"/>
      <c r="C730" s="12"/>
      <c r="D730" s="13"/>
      <c r="E730" s="13"/>
      <c r="F730" s="13"/>
      <c r="G730" s="13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3"/>
      <c r="W730" s="14"/>
      <c r="X730" s="14"/>
      <c r="Y730" s="14"/>
      <c r="Z730" s="12"/>
      <c r="AA730" s="12"/>
      <c r="AB730" s="12"/>
      <c r="AC730" s="12"/>
      <c r="AD730" s="15"/>
    </row>
    <row r="731" ht="12.0" customHeight="1">
      <c r="A731" s="12"/>
      <c r="B731" s="12"/>
      <c r="C731" s="12"/>
      <c r="D731" s="13"/>
      <c r="E731" s="13"/>
      <c r="F731" s="13"/>
      <c r="G731" s="13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3"/>
      <c r="W731" s="14"/>
      <c r="X731" s="14"/>
      <c r="Y731" s="14"/>
      <c r="Z731" s="12"/>
      <c r="AA731" s="12"/>
      <c r="AB731" s="12"/>
      <c r="AC731" s="12"/>
      <c r="AD731" s="15"/>
    </row>
    <row r="732" ht="12.0" customHeight="1">
      <c r="A732" s="12"/>
      <c r="B732" s="12"/>
      <c r="C732" s="12"/>
      <c r="D732" s="13"/>
      <c r="E732" s="13"/>
      <c r="F732" s="13"/>
      <c r="G732" s="13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3"/>
      <c r="W732" s="14"/>
      <c r="X732" s="14"/>
      <c r="Y732" s="14"/>
      <c r="Z732" s="12"/>
      <c r="AA732" s="12"/>
      <c r="AB732" s="12"/>
      <c r="AC732" s="12"/>
      <c r="AD732" s="15"/>
    </row>
    <row r="733" ht="12.0" customHeight="1">
      <c r="A733" s="12"/>
      <c r="B733" s="12"/>
      <c r="C733" s="12"/>
      <c r="D733" s="13"/>
      <c r="E733" s="13"/>
      <c r="F733" s="13"/>
      <c r="G733" s="13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3"/>
      <c r="W733" s="14"/>
      <c r="X733" s="14"/>
      <c r="Y733" s="14"/>
      <c r="Z733" s="12"/>
      <c r="AA733" s="12"/>
      <c r="AB733" s="12"/>
      <c r="AC733" s="12"/>
      <c r="AD733" s="15"/>
    </row>
    <row r="734" ht="12.0" customHeight="1">
      <c r="A734" s="12"/>
      <c r="B734" s="12"/>
      <c r="C734" s="12"/>
      <c r="D734" s="13"/>
      <c r="E734" s="13"/>
      <c r="F734" s="13"/>
      <c r="G734" s="13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3"/>
      <c r="W734" s="14"/>
      <c r="X734" s="14"/>
      <c r="Y734" s="14"/>
      <c r="Z734" s="12"/>
      <c r="AA734" s="12"/>
      <c r="AB734" s="12"/>
      <c r="AC734" s="12"/>
      <c r="AD734" s="15"/>
    </row>
    <row r="735" ht="12.0" customHeight="1">
      <c r="A735" s="12"/>
      <c r="B735" s="12"/>
      <c r="C735" s="12"/>
      <c r="D735" s="13"/>
      <c r="E735" s="13"/>
      <c r="F735" s="13"/>
      <c r="G735" s="13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3"/>
      <c r="W735" s="14"/>
      <c r="X735" s="14"/>
      <c r="Y735" s="14"/>
      <c r="Z735" s="12"/>
      <c r="AA735" s="12"/>
      <c r="AB735" s="12"/>
      <c r="AC735" s="12"/>
      <c r="AD735" s="15"/>
    </row>
    <row r="736" ht="12.0" customHeight="1">
      <c r="A736" s="12"/>
      <c r="B736" s="12"/>
      <c r="C736" s="12"/>
      <c r="D736" s="13"/>
      <c r="E736" s="13"/>
      <c r="F736" s="13"/>
      <c r="G736" s="13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3"/>
      <c r="W736" s="14"/>
      <c r="X736" s="14"/>
      <c r="Y736" s="14"/>
      <c r="Z736" s="12"/>
      <c r="AA736" s="12"/>
      <c r="AB736" s="12"/>
      <c r="AC736" s="12"/>
      <c r="AD736" s="15"/>
    </row>
    <row r="737" ht="12.0" customHeight="1">
      <c r="A737" s="12"/>
      <c r="B737" s="12"/>
      <c r="C737" s="12"/>
      <c r="D737" s="13"/>
      <c r="E737" s="13"/>
      <c r="F737" s="13"/>
      <c r="G737" s="13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3"/>
      <c r="W737" s="14"/>
      <c r="X737" s="14"/>
      <c r="Y737" s="14"/>
      <c r="Z737" s="12"/>
      <c r="AA737" s="12"/>
      <c r="AB737" s="12"/>
      <c r="AC737" s="12"/>
      <c r="AD737" s="15"/>
    </row>
    <row r="738" ht="12.0" customHeight="1">
      <c r="A738" s="12"/>
      <c r="B738" s="12"/>
      <c r="C738" s="12"/>
      <c r="D738" s="13"/>
      <c r="E738" s="13"/>
      <c r="F738" s="13"/>
      <c r="G738" s="13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3"/>
      <c r="W738" s="14"/>
      <c r="X738" s="14"/>
      <c r="Y738" s="14"/>
      <c r="Z738" s="12"/>
      <c r="AA738" s="12"/>
      <c r="AB738" s="12"/>
      <c r="AC738" s="12"/>
      <c r="AD738" s="15"/>
    </row>
    <row r="739" ht="12.0" customHeight="1">
      <c r="A739" s="12"/>
      <c r="B739" s="12"/>
      <c r="C739" s="12"/>
      <c r="D739" s="13"/>
      <c r="E739" s="13"/>
      <c r="F739" s="13"/>
      <c r="G739" s="13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3"/>
      <c r="W739" s="14"/>
      <c r="X739" s="14"/>
      <c r="Y739" s="14"/>
      <c r="Z739" s="12"/>
      <c r="AA739" s="12"/>
      <c r="AB739" s="12"/>
      <c r="AC739" s="12"/>
      <c r="AD739" s="15"/>
    </row>
    <row r="740" ht="12.0" customHeight="1">
      <c r="A740" s="12"/>
      <c r="B740" s="12"/>
      <c r="C740" s="12"/>
      <c r="D740" s="13"/>
      <c r="E740" s="13"/>
      <c r="F740" s="13"/>
      <c r="G740" s="13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3"/>
      <c r="W740" s="14"/>
      <c r="X740" s="14"/>
      <c r="Y740" s="14"/>
      <c r="Z740" s="12"/>
      <c r="AA740" s="12"/>
      <c r="AB740" s="12"/>
      <c r="AC740" s="12"/>
      <c r="AD740" s="15"/>
    </row>
    <row r="741" ht="12.0" customHeight="1">
      <c r="A741" s="12"/>
      <c r="B741" s="12"/>
      <c r="C741" s="12"/>
      <c r="D741" s="13"/>
      <c r="E741" s="13"/>
      <c r="F741" s="13"/>
      <c r="G741" s="13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3"/>
      <c r="W741" s="14"/>
      <c r="X741" s="14"/>
      <c r="Y741" s="14"/>
      <c r="Z741" s="12"/>
      <c r="AA741" s="12"/>
      <c r="AB741" s="12"/>
      <c r="AC741" s="12"/>
      <c r="AD741" s="15"/>
    </row>
    <row r="742" ht="12.0" customHeight="1">
      <c r="A742" s="12"/>
      <c r="B742" s="12"/>
      <c r="C742" s="12"/>
      <c r="D742" s="13"/>
      <c r="E742" s="13"/>
      <c r="F742" s="13"/>
      <c r="G742" s="13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3"/>
      <c r="W742" s="14"/>
      <c r="X742" s="14"/>
      <c r="Y742" s="14"/>
      <c r="Z742" s="12"/>
      <c r="AA742" s="12"/>
      <c r="AB742" s="12"/>
      <c r="AC742" s="12"/>
      <c r="AD742" s="15"/>
    </row>
    <row r="743" ht="12.0" customHeight="1">
      <c r="A743" s="12"/>
      <c r="B743" s="12"/>
      <c r="C743" s="12"/>
      <c r="D743" s="13"/>
      <c r="E743" s="13"/>
      <c r="F743" s="13"/>
      <c r="G743" s="13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3"/>
      <c r="W743" s="14"/>
      <c r="X743" s="14"/>
      <c r="Y743" s="14"/>
      <c r="Z743" s="12"/>
      <c r="AA743" s="12"/>
      <c r="AB743" s="12"/>
      <c r="AC743" s="12"/>
      <c r="AD743" s="15"/>
    </row>
    <row r="744" ht="12.0" customHeight="1">
      <c r="A744" s="12"/>
      <c r="B744" s="12"/>
      <c r="C744" s="12"/>
      <c r="D744" s="13"/>
      <c r="E744" s="13"/>
      <c r="F744" s="13"/>
      <c r="G744" s="13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3"/>
      <c r="W744" s="14"/>
      <c r="X744" s="14"/>
      <c r="Y744" s="14"/>
      <c r="Z744" s="12"/>
      <c r="AA744" s="12"/>
      <c r="AB744" s="12"/>
      <c r="AC744" s="12"/>
      <c r="AD744" s="15"/>
    </row>
    <row r="745" ht="12.0" customHeight="1">
      <c r="A745" s="12"/>
      <c r="B745" s="12"/>
      <c r="C745" s="12"/>
      <c r="D745" s="13"/>
      <c r="E745" s="13"/>
      <c r="F745" s="13"/>
      <c r="G745" s="13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3"/>
      <c r="W745" s="14"/>
      <c r="X745" s="14"/>
      <c r="Y745" s="14"/>
      <c r="Z745" s="12"/>
      <c r="AA745" s="12"/>
      <c r="AB745" s="12"/>
      <c r="AC745" s="12"/>
      <c r="AD745" s="15"/>
    </row>
    <row r="746" ht="12.0" customHeight="1">
      <c r="A746" s="12"/>
      <c r="B746" s="12"/>
      <c r="C746" s="12"/>
      <c r="D746" s="13"/>
      <c r="E746" s="13"/>
      <c r="F746" s="13"/>
      <c r="G746" s="13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3"/>
      <c r="W746" s="14"/>
      <c r="X746" s="14"/>
      <c r="Y746" s="14"/>
      <c r="Z746" s="12"/>
      <c r="AA746" s="12"/>
      <c r="AB746" s="12"/>
      <c r="AC746" s="12"/>
      <c r="AD746" s="15"/>
    </row>
    <row r="747" ht="12.0" customHeight="1">
      <c r="A747" s="12"/>
      <c r="B747" s="12"/>
      <c r="C747" s="12"/>
      <c r="D747" s="13"/>
      <c r="E747" s="13"/>
      <c r="F747" s="13"/>
      <c r="G747" s="13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3"/>
      <c r="W747" s="14"/>
      <c r="X747" s="14"/>
      <c r="Y747" s="14"/>
      <c r="Z747" s="12"/>
      <c r="AA747" s="12"/>
      <c r="AB747" s="12"/>
      <c r="AC747" s="12"/>
      <c r="AD747" s="15"/>
    </row>
    <row r="748" ht="12.0" customHeight="1">
      <c r="A748" s="12"/>
      <c r="B748" s="12"/>
      <c r="C748" s="12"/>
      <c r="D748" s="13"/>
      <c r="E748" s="13"/>
      <c r="F748" s="13"/>
      <c r="G748" s="13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3"/>
      <c r="W748" s="14"/>
      <c r="X748" s="14"/>
      <c r="Y748" s="14"/>
      <c r="Z748" s="12"/>
      <c r="AA748" s="12"/>
      <c r="AB748" s="12"/>
      <c r="AC748" s="12"/>
      <c r="AD748" s="15"/>
    </row>
    <row r="749" ht="12.0" customHeight="1">
      <c r="A749" s="12"/>
      <c r="B749" s="12"/>
      <c r="C749" s="12"/>
      <c r="D749" s="13"/>
      <c r="E749" s="13"/>
      <c r="F749" s="13"/>
      <c r="G749" s="13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3"/>
      <c r="W749" s="14"/>
      <c r="X749" s="14"/>
      <c r="Y749" s="14"/>
      <c r="Z749" s="12"/>
      <c r="AA749" s="12"/>
      <c r="AB749" s="12"/>
      <c r="AC749" s="12"/>
      <c r="AD749" s="15"/>
    </row>
    <row r="750" ht="12.0" customHeight="1">
      <c r="A750" s="12"/>
      <c r="B750" s="12"/>
      <c r="C750" s="12"/>
      <c r="D750" s="13"/>
      <c r="E750" s="13"/>
      <c r="F750" s="13"/>
      <c r="G750" s="13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3"/>
      <c r="W750" s="14"/>
      <c r="X750" s="14"/>
      <c r="Y750" s="14"/>
      <c r="Z750" s="12"/>
      <c r="AA750" s="12"/>
      <c r="AB750" s="12"/>
      <c r="AC750" s="12"/>
      <c r="AD750" s="15"/>
    </row>
    <row r="751" ht="12.0" customHeight="1">
      <c r="A751" s="12"/>
      <c r="B751" s="12"/>
      <c r="C751" s="12"/>
      <c r="D751" s="13"/>
      <c r="E751" s="13"/>
      <c r="F751" s="13"/>
      <c r="G751" s="13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3"/>
      <c r="W751" s="14"/>
      <c r="X751" s="14"/>
      <c r="Y751" s="14"/>
      <c r="Z751" s="12"/>
      <c r="AA751" s="12"/>
      <c r="AB751" s="12"/>
      <c r="AC751" s="12"/>
      <c r="AD751" s="15"/>
    </row>
    <row r="752" ht="12.0" customHeight="1">
      <c r="A752" s="12"/>
      <c r="B752" s="12"/>
      <c r="C752" s="12"/>
      <c r="D752" s="13"/>
      <c r="E752" s="13"/>
      <c r="F752" s="13"/>
      <c r="G752" s="13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3"/>
      <c r="W752" s="14"/>
      <c r="X752" s="14"/>
      <c r="Y752" s="14"/>
      <c r="Z752" s="12"/>
      <c r="AA752" s="12"/>
      <c r="AB752" s="12"/>
      <c r="AC752" s="12"/>
      <c r="AD752" s="15"/>
    </row>
    <row r="753" ht="12.0" customHeight="1">
      <c r="A753" s="12"/>
      <c r="B753" s="12"/>
      <c r="C753" s="12"/>
      <c r="D753" s="13"/>
      <c r="E753" s="13"/>
      <c r="F753" s="13"/>
      <c r="G753" s="13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3"/>
      <c r="W753" s="14"/>
      <c r="X753" s="14"/>
      <c r="Y753" s="14"/>
      <c r="Z753" s="12"/>
      <c r="AA753" s="12"/>
      <c r="AB753" s="12"/>
      <c r="AC753" s="12"/>
      <c r="AD753" s="15"/>
    </row>
    <row r="754" ht="12.0" customHeight="1">
      <c r="A754" s="12"/>
      <c r="B754" s="12"/>
      <c r="C754" s="12"/>
      <c r="D754" s="13"/>
      <c r="E754" s="13"/>
      <c r="F754" s="13"/>
      <c r="G754" s="13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3"/>
      <c r="W754" s="14"/>
      <c r="X754" s="14"/>
      <c r="Y754" s="14"/>
      <c r="Z754" s="12"/>
      <c r="AA754" s="12"/>
      <c r="AB754" s="12"/>
      <c r="AC754" s="12"/>
      <c r="AD754" s="15"/>
    </row>
    <row r="755" ht="12.0" customHeight="1">
      <c r="A755" s="12"/>
      <c r="B755" s="12"/>
      <c r="C755" s="12"/>
      <c r="D755" s="13"/>
      <c r="E755" s="13"/>
      <c r="F755" s="13"/>
      <c r="G755" s="13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3"/>
      <c r="W755" s="14"/>
      <c r="X755" s="14"/>
      <c r="Y755" s="14"/>
      <c r="Z755" s="12"/>
      <c r="AA755" s="12"/>
      <c r="AB755" s="12"/>
      <c r="AC755" s="12"/>
      <c r="AD755" s="15"/>
    </row>
    <row r="756" ht="12.0" customHeight="1">
      <c r="A756" s="12"/>
      <c r="B756" s="12"/>
      <c r="C756" s="12"/>
      <c r="D756" s="13"/>
      <c r="E756" s="13"/>
      <c r="F756" s="13"/>
      <c r="G756" s="13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3"/>
      <c r="W756" s="14"/>
      <c r="X756" s="14"/>
      <c r="Y756" s="14"/>
      <c r="Z756" s="12"/>
      <c r="AA756" s="12"/>
      <c r="AB756" s="12"/>
      <c r="AC756" s="12"/>
      <c r="AD756" s="15"/>
    </row>
    <row r="757" ht="12.0" customHeight="1">
      <c r="A757" s="12"/>
      <c r="B757" s="12"/>
      <c r="C757" s="12"/>
      <c r="D757" s="13"/>
      <c r="E757" s="13"/>
      <c r="F757" s="13"/>
      <c r="G757" s="13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3"/>
      <c r="W757" s="14"/>
      <c r="X757" s="14"/>
      <c r="Y757" s="14"/>
      <c r="Z757" s="12"/>
      <c r="AA757" s="12"/>
      <c r="AB757" s="12"/>
      <c r="AC757" s="12"/>
      <c r="AD757" s="15"/>
    </row>
    <row r="758" ht="12.0" customHeight="1">
      <c r="A758" s="12"/>
      <c r="B758" s="12"/>
      <c r="C758" s="12"/>
      <c r="D758" s="13"/>
      <c r="E758" s="13"/>
      <c r="F758" s="13"/>
      <c r="G758" s="13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3"/>
      <c r="W758" s="14"/>
      <c r="X758" s="14"/>
      <c r="Y758" s="14"/>
      <c r="Z758" s="12"/>
      <c r="AA758" s="12"/>
      <c r="AB758" s="12"/>
      <c r="AC758" s="12"/>
      <c r="AD758" s="15"/>
    </row>
    <row r="759" ht="12.0" customHeight="1">
      <c r="A759" s="12"/>
      <c r="B759" s="12"/>
      <c r="C759" s="12"/>
      <c r="D759" s="13"/>
      <c r="E759" s="13"/>
      <c r="F759" s="13"/>
      <c r="G759" s="13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3"/>
      <c r="W759" s="14"/>
      <c r="X759" s="14"/>
      <c r="Y759" s="14"/>
      <c r="Z759" s="12"/>
      <c r="AA759" s="12"/>
      <c r="AB759" s="12"/>
      <c r="AC759" s="12"/>
      <c r="AD759" s="15"/>
    </row>
    <row r="760" ht="12.0" customHeight="1">
      <c r="A760" s="12"/>
      <c r="B760" s="12"/>
      <c r="C760" s="12"/>
      <c r="D760" s="13"/>
      <c r="E760" s="13"/>
      <c r="F760" s="13"/>
      <c r="G760" s="13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3"/>
      <c r="W760" s="14"/>
      <c r="X760" s="14"/>
      <c r="Y760" s="14"/>
      <c r="Z760" s="12"/>
      <c r="AA760" s="12"/>
      <c r="AB760" s="12"/>
      <c r="AC760" s="12"/>
      <c r="AD760" s="15"/>
    </row>
    <row r="761" ht="12.0" customHeight="1">
      <c r="A761" s="12"/>
      <c r="B761" s="12"/>
      <c r="C761" s="12"/>
      <c r="D761" s="13"/>
      <c r="E761" s="13"/>
      <c r="F761" s="13"/>
      <c r="G761" s="13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3"/>
      <c r="W761" s="14"/>
      <c r="X761" s="14"/>
      <c r="Y761" s="14"/>
      <c r="Z761" s="12"/>
      <c r="AA761" s="12"/>
      <c r="AB761" s="12"/>
      <c r="AC761" s="12"/>
      <c r="AD761" s="15"/>
    </row>
    <row r="762" ht="12.0" customHeight="1">
      <c r="A762" s="12"/>
      <c r="B762" s="12"/>
      <c r="C762" s="12"/>
      <c r="D762" s="13"/>
      <c r="E762" s="13"/>
      <c r="F762" s="13"/>
      <c r="G762" s="13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3"/>
      <c r="W762" s="14"/>
      <c r="X762" s="14"/>
      <c r="Y762" s="14"/>
      <c r="Z762" s="12"/>
      <c r="AA762" s="12"/>
      <c r="AB762" s="12"/>
      <c r="AC762" s="12"/>
      <c r="AD762" s="15"/>
    </row>
    <row r="763" ht="12.0" customHeight="1">
      <c r="A763" s="12"/>
      <c r="B763" s="12"/>
      <c r="C763" s="12"/>
      <c r="D763" s="13"/>
      <c r="E763" s="13"/>
      <c r="F763" s="13"/>
      <c r="G763" s="13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3"/>
      <c r="W763" s="14"/>
      <c r="X763" s="14"/>
      <c r="Y763" s="14"/>
      <c r="Z763" s="12"/>
      <c r="AA763" s="12"/>
      <c r="AB763" s="12"/>
      <c r="AC763" s="12"/>
      <c r="AD763" s="15"/>
    </row>
    <row r="764" ht="12.0" customHeight="1">
      <c r="A764" s="12"/>
      <c r="B764" s="12"/>
      <c r="C764" s="12"/>
      <c r="D764" s="13"/>
      <c r="E764" s="13"/>
      <c r="F764" s="13"/>
      <c r="G764" s="13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3"/>
      <c r="W764" s="14"/>
      <c r="X764" s="14"/>
      <c r="Y764" s="14"/>
      <c r="Z764" s="12"/>
      <c r="AA764" s="12"/>
      <c r="AB764" s="12"/>
      <c r="AC764" s="12"/>
      <c r="AD764" s="15"/>
    </row>
    <row r="765" ht="12.0" customHeight="1">
      <c r="A765" s="12"/>
      <c r="B765" s="12"/>
      <c r="C765" s="12"/>
      <c r="D765" s="13"/>
      <c r="E765" s="13"/>
      <c r="F765" s="13"/>
      <c r="G765" s="13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3"/>
      <c r="W765" s="14"/>
      <c r="X765" s="14"/>
      <c r="Y765" s="14"/>
      <c r="Z765" s="12"/>
      <c r="AA765" s="12"/>
      <c r="AB765" s="12"/>
      <c r="AC765" s="12"/>
      <c r="AD765" s="15"/>
    </row>
    <row r="766" ht="12.0" customHeight="1">
      <c r="A766" s="12"/>
      <c r="B766" s="12"/>
      <c r="C766" s="12"/>
      <c r="D766" s="13"/>
      <c r="E766" s="13"/>
      <c r="F766" s="13"/>
      <c r="G766" s="13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3"/>
      <c r="W766" s="14"/>
      <c r="X766" s="14"/>
      <c r="Y766" s="14"/>
      <c r="Z766" s="12"/>
      <c r="AA766" s="12"/>
      <c r="AB766" s="12"/>
      <c r="AC766" s="12"/>
      <c r="AD766" s="15"/>
    </row>
    <row r="767" ht="12.0" customHeight="1">
      <c r="A767" s="12"/>
      <c r="B767" s="12"/>
      <c r="C767" s="12"/>
      <c r="D767" s="13"/>
      <c r="E767" s="13"/>
      <c r="F767" s="13"/>
      <c r="G767" s="13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3"/>
      <c r="W767" s="14"/>
      <c r="X767" s="14"/>
      <c r="Y767" s="14"/>
      <c r="Z767" s="12"/>
      <c r="AA767" s="12"/>
      <c r="AB767" s="12"/>
      <c r="AC767" s="12"/>
      <c r="AD767" s="15"/>
    </row>
    <row r="768" ht="12.0" customHeight="1">
      <c r="A768" s="12"/>
      <c r="B768" s="12"/>
      <c r="C768" s="12"/>
      <c r="D768" s="13"/>
      <c r="E768" s="13"/>
      <c r="F768" s="13"/>
      <c r="G768" s="13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3"/>
      <c r="W768" s="14"/>
      <c r="X768" s="14"/>
      <c r="Y768" s="14"/>
      <c r="Z768" s="12"/>
      <c r="AA768" s="12"/>
      <c r="AB768" s="12"/>
      <c r="AC768" s="12"/>
      <c r="AD768" s="15"/>
    </row>
    <row r="769" ht="12.0" customHeight="1">
      <c r="A769" s="12"/>
      <c r="B769" s="12"/>
      <c r="C769" s="12"/>
      <c r="D769" s="13"/>
      <c r="E769" s="13"/>
      <c r="F769" s="13"/>
      <c r="G769" s="13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3"/>
      <c r="W769" s="14"/>
      <c r="X769" s="14"/>
      <c r="Y769" s="14"/>
      <c r="Z769" s="12"/>
      <c r="AA769" s="12"/>
      <c r="AB769" s="12"/>
      <c r="AC769" s="12"/>
      <c r="AD769" s="15"/>
    </row>
    <row r="770" ht="12.0" customHeight="1">
      <c r="A770" s="12"/>
      <c r="B770" s="12"/>
      <c r="C770" s="12"/>
      <c r="D770" s="13"/>
      <c r="E770" s="13"/>
      <c r="F770" s="13"/>
      <c r="G770" s="13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3"/>
      <c r="W770" s="14"/>
      <c r="X770" s="14"/>
      <c r="Y770" s="14"/>
      <c r="Z770" s="12"/>
      <c r="AA770" s="12"/>
      <c r="AB770" s="12"/>
      <c r="AC770" s="12"/>
      <c r="AD770" s="15"/>
    </row>
    <row r="771" ht="12.0" customHeight="1">
      <c r="A771" s="12"/>
      <c r="B771" s="12"/>
      <c r="C771" s="12"/>
      <c r="D771" s="13"/>
      <c r="E771" s="13"/>
      <c r="F771" s="13"/>
      <c r="G771" s="13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3"/>
      <c r="W771" s="14"/>
      <c r="X771" s="14"/>
      <c r="Y771" s="14"/>
      <c r="Z771" s="12"/>
      <c r="AA771" s="12"/>
      <c r="AB771" s="12"/>
      <c r="AC771" s="12"/>
      <c r="AD771" s="15"/>
    </row>
    <row r="772" ht="12.0" customHeight="1">
      <c r="A772" s="12"/>
      <c r="B772" s="12"/>
      <c r="C772" s="12"/>
      <c r="D772" s="13"/>
      <c r="E772" s="13"/>
      <c r="F772" s="13"/>
      <c r="G772" s="13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3"/>
      <c r="W772" s="14"/>
      <c r="X772" s="14"/>
      <c r="Y772" s="14"/>
      <c r="Z772" s="12"/>
      <c r="AA772" s="12"/>
      <c r="AB772" s="12"/>
      <c r="AC772" s="12"/>
      <c r="AD772" s="15"/>
    </row>
    <row r="773" ht="12.0" customHeight="1">
      <c r="A773" s="12"/>
      <c r="B773" s="12"/>
      <c r="C773" s="12"/>
      <c r="D773" s="13"/>
      <c r="E773" s="13"/>
      <c r="F773" s="13"/>
      <c r="G773" s="13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3"/>
      <c r="W773" s="14"/>
      <c r="X773" s="14"/>
      <c r="Y773" s="14"/>
      <c r="Z773" s="12"/>
      <c r="AA773" s="12"/>
      <c r="AB773" s="12"/>
      <c r="AC773" s="12"/>
      <c r="AD773" s="15"/>
    </row>
    <row r="774" ht="12.0" customHeight="1">
      <c r="A774" s="12"/>
      <c r="B774" s="12"/>
      <c r="C774" s="12"/>
      <c r="D774" s="13"/>
      <c r="E774" s="13"/>
      <c r="F774" s="13"/>
      <c r="G774" s="13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3"/>
      <c r="W774" s="14"/>
      <c r="X774" s="14"/>
      <c r="Y774" s="14"/>
      <c r="Z774" s="12"/>
      <c r="AA774" s="12"/>
      <c r="AB774" s="12"/>
      <c r="AC774" s="12"/>
      <c r="AD774" s="15"/>
    </row>
    <row r="775" ht="12.0" customHeight="1">
      <c r="A775" s="12"/>
      <c r="B775" s="12"/>
      <c r="C775" s="12"/>
      <c r="D775" s="13"/>
      <c r="E775" s="13"/>
      <c r="F775" s="13"/>
      <c r="G775" s="13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3"/>
      <c r="W775" s="14"/>
      <c r="X775" s="14"/>
      <c r="Y775" s="14"/>
      <c r="Z775" s="12"/>
      <c r="AA775" s="12"/>
      <c r="AB775" s="12"/>
      <c r="AC775" s="12"/>
      <c r="AD775" s="15"/>
    </row>
    <row r="776" ht="12.0" customHeight="1">
      <c r="A776" s="12"/>
      <c r="B776" s="12"/>
      <c r="C776" s="12"/>
      <c r="D776" s="13"/>
      <c r="E776" s="13"/>
      <c r="F776" s="13"/>
      <c r="G776" s="13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3"/>
      <c r="W776" s="14"/>
      <c r="X776" s="14"/>
      <c r="Y776" s="14"/>
      <c r="Z776" s="12"/>
      <c r="AA776" s="12"/>
      <c r="AB776" s="12"/>
      <c r="AC776" s="12"/>
      <c r="AD776" s="15"/>
    </row>
    <row r="777" ht="12.0" customHeight="1">
      <c r="A777" s="12"/>
      <c r="B777" s="12"/>
      <c r="C777" s="12"/>
      <c r="D777" s="13"/>
      <c r="E777" s="13"/>
      <c r="F777" s="13"/>
      <c r="G777" s="13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3"/>
      <c r="W777" s="14"/>
      <c r="X777" s="14"/>
      <c r="Y777" s="14"/>
      <c r="Z777" s="12"/>
      <c r="AA777" s="12"/>
      <c r="AB777" s="12"/>
      <c r="AC777" s="12"/>
      <c r="AD777" s="15"/>
    </row>
    <row r="778" ht="12.0" customHeight="1">
      <c r="A778" s="12"/>
      <c r="B778" s="12"/>
      <c r="C778" s="12"/>
      <c r="D778" s="13"/>
      <c r="E778" s="13"/>
      <c r="F778" s="13"/>
      <c r="G778" s="13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3"/>
      <c r="W778" s="14"/>
      <c r="X778" s="14"/>
      <c r="Y778" s="14"/>
      <c r="Z778" s="12"/>
      <c r="AA778" s="12"/>
      <c r="AB778" s="12"/>
      <c r="AC778" s="12"/>
      <c r="AD778" s="15"/>
    </row>
    <row r="779" ht="12.0" customHeight="1">
      <c r="A779" s="12"/>
      <c r="B779" s="12"/>
      <c r="C779" s="12"/>
      <c r="D779" s="13"/>
      <c r="E779" s="13"/>
      <c r="F779" s="13"/>
      <c r="G779" s="13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3"/>
      <c r="W779" s="14"/>
      <c r="X779" s="14"/>
      <c r="Y779" s="14"/>
      <c r="Z779" s="12"/>
      <c r="AA779" s="12"/>
      <c r="AB779" s="12"/>
      <c r="AC779" s="12"/>
      <c r="AD779" s="15"/>
    </row>
    <row r="780" ht="12.0" customHeight="1">
      <c r="A780" s="12"/>
      <c r="B780" s="12"/>
      <c r="C780" s="12"/>
      <c r="D780" s="13"/>
      <c r="E780" s="13"/>
      <c r="F780" s="13"/>
      <c r="G780" s="13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3"/>
      <c r="W780" s="14"/>
      <c r="X780" s="14"/>
      <c r="Y780" s="14"/>
      <c r="Z780" s="12"/>
      <c r="AA780" s="12"/>
      <c r="AB780" s="12"/>
      <c r="AC780" s="12"/>
      <c r="AD780" s="15"/>
    </row>
    <row r="781" ht="12.0" customHeight="1">
      <c r="A781" s="12"/>
      <c r="B781" s="12"/>
      <c r="C781" s="12"/>
      <c r="D781" s="13"/>
      <c r="E781" s="13"/>
      <c r="F781" s="13"/>
      <c r="G781" s="13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3"/>
      <c r="W781" s="14"/>
      <c r="X781" s="14"/>
      <c r="Y781" s="14"/>
      <c r="Z781" s="12"/>
      <c r="AA781" s="12"/>
      <c r="AB781" s="12"/>
      <c r="AC781" s="12"/>
      <c r="AD781" s="15"/>
    </row>
    <row r="782" ht="12.0" customHeight="1">
      <c r="A782" s="12"/>
      <c r="B782" s="12"/>
      <c r="C782" s="12"/>
      <c r="D782" s="13"/>
      <c r="E782" s="13"/>
      <c r="F782" s="13"/>
      <c r="G782" s="13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3"/>
      <c r="W782" s="14"/>
      <c r="X782" s="14"/>
      <c r="Y782" s="14"/>
      <c r="Z782" s="12"/>
      <c r="AA782" s="12"/>
      <c r="AB782" s="12"/>
      <c r="AC782" s="12"/>
      <c r="AD782" s="15"/>
    </row>
    <row r="783" ht="12.0" customHeight="1">
      <c r="A783" s="12"/>
      <c r="B783" s="12"/>
      <c r="C783" s="12"/>
      <c r="D783" s="13"/>
      <c r="E783" s="13"/>
      <c r="F783" s="13"/>
      <c r="G783" s="13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3"/>
      <c r="W783" s="14"/>
      <c r="X783" s="14"/>
      <c r="Y783" s="14"/>
      <c r="Z783" s="12"/>
      <c r="AA783" s="12"/>
      <c r="AB783" s="12"/>
      <c r="AC783" s="12"/>
      <c r="AD783" s="15"/>
    </row>
    <row r="784" ht="12.0" customHeight="1">
      <c r="A784" s="12"/>
      <c r="B784" s="12"/>
      <c r="C784" s="12"/>
      <c r="D784" s="13"/>
      <c r="E784" s="13"/>
      <c r="F784" s="13"/>
      <c r="G784" s="13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3"/>
      <c r="W784" s="14"/>
      <c r="X784" s="14"/>
      <c r="Y784" s="14"/>
      <c r="Z784" s="12"/>
      <c r="AA784" s="12"/>
      <c r="AB784" s="12"/>
      <c r="AC784" s="12"/>
      <c r="AD784" s="15"/>
    </row>
    <row r="785" ht="12.0" customHeight="1">
      <c r="A785" s="12"/>
      <c r="B785" s="12"/>
      <c r="C785" s="12"/>
      <c r="D785" s="13"/>
      <c r="E785" s="13"/>
      <c r="F785" s="13"/>
      <c r="G785" s="13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3"/>
      <c r="W785" s="14"/>
      <c r="X785" s="14"/>
      <c r="Y785" s="14"/>
      <c r="Z785" s="12"/>
      <c r="AA785" s="12"/>
      <c r="AB785" s="12"/>
      <c r="AC785" s="12"/>
      <c r="AD785" s="15"/>
    </row>
    <row r="786" ht="12.0" customHeight="1">
      <c r="A786" s="12"/>
      <c r="B786" s="12"/>
      <c r="C786" s="12"/>
      <c r="D786" s="13"/>
      <c r="E786" s="13"/>
      <c r="F786" s="13"/>
      <c r="G786" s="13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3"/>
      <c r="W786" s="14"/>
      <c r="X786" s="14"/>
      <c r="Y786" s="14"/>
      <c r="Z786" s="12"/>
      <c r="AA786" s="12"/>
      <c r="AB786" s="12"/>
      <c r="AC786" s="12"/>
      <c r="AD786" s="15"/>
    </row>
    <row r="787" ht="12.0" customHeight="1">
      <c r="A787" s="12"/>
      <c r="B787" s="12"/>
      <c r="C787" s="12"/>
      <c r="D787" s="13"/>
      <c r="E787" s="13"/>
      <c r="F787" s="13"/>
      <c r="G787" s="13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3"/>
      <c r="W787" s="14"/>
      <c r="X787" s="14"/>
      <c r="Y787" s="14"/>
      <c r="Z787" s="12"/>
      <c r="AA787" s="12"/>
      <c r="AB787" s="12"/>
      <c r="AC787" s="12"/>
      <c r="AD787" s="15"/>
    </row>
    <row r="788" ht="12.0" customHeight="1">
      <c r="A788" s="12"/>
      <c r="B788" s="12"/>
      <c r="C788" s="12"/>
      <c r="D788" s="13"/>
      <c r="E788" s="13"/>
      <c r="F788" s="13"/>
      <c r="G788" s="13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3"/>
      <c r="W788" s="14"/>
      <c r="X788" s="14"/>
      <c r="Y788" s="14"/>
      <c r="Z788" s="12"/>
      <c r="AA788" s="12"/>
      <c r="AB788" s="12"/>
      <c r="AC788" s="12"/>
      <c r="AD788" s="15"/>
    </row>
    <row r="789" ht="12.0" customHeight="1">
      <c r="A789" s="12"/>
      <c r="B789" s="12"/>
      <c r="C789" s="12"/>
      <c r="D789" s="13"/>
      <c r="E789" s="13"/>
      <c r="F789" s="13"/>
      <c r="G789" s="13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3"/>
      <c r="W789" s="14"/>
      <c r="X789" s="14"/>
      <c r="Y789" s="14"/>
      <c r="Z789" s="12"/>
      <c r="AA789" s="12"/>
      <c r="AB789" s="12"/>
      <c r="AC789" s="12"/>
      <c r="AD789" s="15"/>
    </row>
    <row r="790" ht="12.0" customHeight="1">
      <c r="A790" s="12"/>
      <c r="B790" s="12"/>
      <c r="C790" s="12"/>
      <c r="D790" s="13"/>
      <c r="E790" s="13"/>
      <c r="F790" s="13"/>
      <c r="G790" s="13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3"/>
      <c r="W790" s="14"/>
      <c r="X790" s="14"/>
      <c r="Y790" s="14"/>
      <c r="Z790" s="12"/>
      <c r="AA790" s="12"/>
      <c r="AB790" s="12"/>
      <c r="AC790" s="12"/>
      <c r="AD790" s="15"/>
    </row>
    <row r="791" ht="12.0" customHeight="1">
      <c r="A791" s="12"/>
      <c r="B791" s="12"/>
      <c r="C791" s="12"/>
      <c r="D791" s="13"/>
      <c r="E791" s="13"/>
      <c r="F791" s="13"/>
      <c r="G791" s="13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3"/>
      <c r="W791" s="14"/>
      <c r="X791" s="14"/>
      <c r="Y791" s="14"/>
      <c r="Z791" s="12"/>
      <c r="AA791" s="12"/>
      <c r="AB791" s="12"/>
      <c r="AC791" s="12"/>
      <c r="AD791" s="15"/>
    </row>
    <row r="792" ht="12.0" customHeight="1">
      <c r="A792" s="12"/>
      <c r="B792" s="12"/>
      <c r="C792" s="12"/>
      <c r="D792" s="13"/>
      <c r="E792" s="13"/>
      <c r="F792" s="13"/>
      <c r="G792" s="13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3"/>
      <c r="W792" s="14"/>
      <c r="X792" s="14"/>
      <c r="Y792" s="14"/>
      <c r="Z792" s="12"/>
      <c r="AA792" s="12"/>
      <c r="AB792" s="12"/>
      <c r="AC792" s="12"/>
      <c r="AD792" s="15"/>
    </row>
    <row r="793" ht="12.0" customHeight="1">
      <c r="A793" s="12"/>
      <c r="B793" s="12"/>
      <c r="C793" s="12"/>
      <c r="D793" s="13"/>
      <c r="E793" s="13"/>
      <c r="F793" s="13"/>
      <c r="G793" s="13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3"/>
      <c r="W793" s="14"/>
      <c r="X793" s="14"/>
      <c r="Y793" s="14"/>
      <c r="Z793" s="12"/>
      <c r="AA793" s="12"/>
      <c r="AB793" s="12"/>
      <c r="AC793" s="12"/>
      <c r="AD793" s="15"/>
    </row>
    <row r="794" ht="12.0" customHeight="1">
      <c r="A794" s="12"/>
      <c r="B794" s="12"/>
      <c r="C794" s="12"/>
      <c r="D794" s="13"/>
      <c r="E794" s="13"/>
      <c r="F794" s="13"/>
      <c r="G794" s="13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3"/>
      <c r="W794" s="14"/>
      <c r="X794" s="14"/>
      <c r="Y794" s="14"/>
      <c r="Z794" s="12"/>
      <c r="AA794" s="12"/>
      <c r="AB794" s="12"/>
      <c r="AC794" s="12"/>
      <c r="AD794" s="15"/>
    </row>
    <row r="795" ht="12.0" customHeight="1">
      <c r="A795" s="12"/>
      <c r="B795" s="12"/>
      <c r="C795" s="12"/>
      <c r="D795" s="13"/>
      <c r="E795" s="13"/>
      <c r="F795" s="13"/>
      <c r="G795" s="13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3"/>
      <c r="W795" s="14"/>
      <c r="X795" s="14"/>
      <c r="Y795" s="14"/>
      <c r="Z795" s="12"/>
      <c r="AA795" s="12"/>
      <c r="AB795" s="12"/>
      <c r="AC795" s="12"/>
      <c r="AD795" s="15"/>
    </row>
    <row r="796" ht="12.0" customHeight="1">
      <c r="A796" s="12"/>
      <c r="B796" s="12"/>
      <c r="C796" s="12"/>
      <c r="D796" s="13"/>
      <c r="E796" s="13"/>
      <c r="F796" s="13"/>
      <c r="G796" s="13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3"/>
      <c r="W796" s="14"/>
      <c r="X796" s="14"/>
      <c r="Y796" s="14"/>
      <c r="Z796" s="12"/>
      <c r="AA796" s="12"/>
      <c r="AB796" s="12"/>
      <c r="AC796" s="12"/>
      <c r="AD796" s="15"/>
    </row>
    <row r="797" ht="12.0" customHeight="1">
      <c r="A797" s="12"/>
      <c r="B797" s="12"/>
      <c r="C797" s="12"/>
      <c r="D797" s="13"/>
      <c r="E797" s="13"/>
      <c r="F797" s="13"/>
      <c r="G797" s="13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3"/>
      <c r="W797" s="14"/>
      <c r="X797" s="14"/>
      <c r="Y797" s="14"/>
      <c r="Z797" s="12"/>
      <c r="AA797" s="12"/>
      <c r="AB797" s="12"/>
      <c r="AC797" s="12"/>
      <c r="AD797" s="15"/>
    </row>
    <row r="798" ht="12.0" customHeight="1">
      <c r="A798" s="12"/>
      <c r="B798" s="12"/>
      <c r="C798" s="12"/>
      <c r="D798" s="13"/>
      <c r="E798" s="13"/>
      <c r="F798" s="13"/>
      <c r="G798" s="13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3"/>
      <c r="W798" s="14"/>
      <c r="X798" s="14"/>
      <c r="Y798" s="14"/>
      <c r="Z798" s="12"/>
      <c r="AA798" s="12"/>
      <c r="AB798" s="12"/>
      <c r="AC798" s="12"/>
      <c r="AD798" s="15"/>
    </row>
    <row r="799" ht="12.0" customHeight="1">
      <c r="A799" s="12"/>
      <c r="B799" s="12"/>
      <c r="C799" s="12"/>
      <c r="D799" s="13"/>
      <c r="E799" s="13"/>
      <c r="F799" s="13"/>
      <c r="G799" s="13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3"/>
      <c r="W799" s="14"/>
      <c r="X799" s="14"/>
      <c r="Y799" s="14"/>
      <c r="Z799" s="12"/>
      <c r="AA799" s="12"/>
      <c r="AB799" s="12"/>
      <c r="AC799" s="12"/>
      <c r="AD799" s="15"/>
    </row>
    <row r="800" ht="12.0" customHeight="1">
      <c r="A800" s="12"/>
      <c r="B800" s="12"/>
      <c r="C800" s="12"/>
      <c r="D800" s="13"/>
      <c r="E800" s="13"/>
      <c r="F800" s="13"/>
      <c r="G800" s="13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3"/>
      <c r="W800" s="14"/>
      <c r="X800" s="14"/>
      <c r="Y800" s="14"/>
      <c r="Z800" s="12"/>
      <c r="AA800" s="12"/>
      <c r="AB800" s="12"/>
      <c r="AC800" s="12"/>
      <c r="AD800" s="15"/>
    </row>
    <row r="801" ht="12.0" customHeight="1">
      <c r="A801" s="12"/>
      <c r="B801" s="12"/>
      <c r="C801" s="12"/>
      <c r="D801" s="13"/>
      <c r="E801" s="13"/>
      <c r="F801" s="13"/>
      <c r="G801" s="13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3"/>
      <c r="W801" s="14"/>
      <c r="X801" s="14"/>
      <c r="Y801" s="14"/>
      <c r="Z801" s="12"/>
      <c r="AA801" s="12"/>
      <c r="AB801" s="12"/>
      <c r="AC801" s="12"/>
      <c r="AD801" s="15"/>
    </row>
    <row r="802" ht="12.0" customHeight="1">
      <c r="A802" s="12"/>
      <c r="B802" s="12"/>
      <c r="C802" s="12"/>
      <c r="D802" s="13"/>
      <c r="E802" s="13"/>
      <c r="F802" s="13"/>
      <c r="G802" s="13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3"/>
      <c r="W802" s="14"/>
      <c r="X802" s="14"/>
      <c r="Y802" s="14"/>
      <c r="Z802" s="12"/>
      <c r="AA802" s="12"/>
      <c r="AB802" s="12"/>
      <c r="AC802" s="12"/>
      <c r="AD802" s="15"/>
    </row>
    <row r="803" ht="12.0" customHeight="1">
      <c r="A803" s="12"/>
      <c r="B803" s="12"/>
      <c r="C803" s="12"/>
      <c r="D803" s="13"/>
      <c r="E803" s="13"/>
      <c r="F803" s="13"/>
      <c r="G803" s="13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3"/>
      <c r="W803" s="14"/>
      <c r="X803" s="14"/>
      <c r="Y803" s="14"/>
      <c r="Z803" s="12"/>
      <c r="AA803" s="12"/>
      <c r="AB803" s="12"/>
      <c r="AC803" s="12"/>
      <c r="AD803" s="15"/>
    </row>
    <row r="804" ht="12.0" customHeight="1">
      <c r="A804" s="12"/>
      <c r="B804" s="12"/>
      <c r="C804" s="12"/>
      <c r="D804" s="13"/>
      <c r="E804" s="13"/>
      <c r="F804" s="13"/>
      <c r="G804" s="13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3"/>
      <c r="W804" s="14"/>
      <c r="X804" s="14"/>
      <c r="Y804" s="14"/>
      <c r="Z804" s="12"/>
      <c r="AA804" s="12"/>
      <c r="AB804" s="12"/>
      <c r="AC804" s="12"/>
      <c r="AD804" s="15"/>
    </row>
    <row r="805" ht="12.0" customHeight="1">
      <c r="A805" s="12"/>
      <c r="B805" s="12"/>
      <c r="C805" s="12"/>
      <c r="D805" s="13"/>
      <c r="E805" s="13"/>
      <c r="F805" s="13"/>
      <c r="G805" s="13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3"/>
      <c r="W805" s="14"/>
      <c r="X805" s="14"/>
      <c r="Y805" s="14"/>
      <c r="Z805" s="12"/>
      <c r="AA805" s="12"/>
      <c r="AB805" s="12"/>
      <c r="AC805" s="12"/>
      <c r="AD805" s="15"/>
    </row>
    <row r="806" ht="12.0" customHeight="1">
      <c r="A806" s="12"/>
      <c r="B806" s="12"/>
      <c r="C806" s="12"/>
      <c r="D806" s="13"/>
      <c r="E806" s="13"/>
      <c r="F806" s="13"/>
      <c r="G806" s="13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3"/>
      <c r="W806" s="14"/>
      <c r="X806" s="14"/>
      <c r="Y806" s="14"/>
      <c r="Z806" s="12"/>
      <c r="AA806" s="12"/>
      <c r="AB806" s="12"/>
      <c r="AC806" s="12"/>
      <c r="AD806" s="15"/>
    </row>
    <row r="807" ht="12.0" customHeight="1">
      <c r="A807" s="12"/>
      <c r="B807" s="12"/>
      <c r="C807" s="12"/>
      <c r="D807" s="13"/>
      <c r="E807" s="13"/>
      <c r="F807" s="13"/>
      <c r="G807" s="13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3"/>
      <c r="W807" s="14"/>
      <c r="X807" s="14"/>
      <c r="Y807" s="14"/>
      <c r="Z807" s="12"/>
      <c r="AA807" s="12"/>
      <c r="AB807" s="12"/>
      <c r="AC807" s="12"/>
      <c r="AD807" s="15"/>
    </row>
    <row r="808" ht="12.0" customHeight="1">
      <c r="A808" s="12"/>
      <c r="B808" s="12"/>
      <c r="C808" s="12"/>
      <c r="D808" s="13"/>
      <c r="E808" s="13"/>
      <c r="F808" s="13"/>
      <c r="G808" s="13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3"/>
      <c r="W808" s="14"/>
      <c r="X808" s="14"/>
      <c r="Y808" s="14"/>
      <c r="Z808" s="12"/>
      <c r="AA808" s="12"/>
      <c r="AB808" s="12"/>
      <c r="AC808" s="12"/>
      <c r="AD808" s="15"/>
    </row>
    <row r="809" ht="12.0" customHeight="1">
      <c r="A809" s="12"/>
      <c r="B809" s="12"/>
      <c r="C809" s="12"/>
      <c r="D809" s="13"/>
      <c r="E809" s="13"/>
      <c r="F809" s="13"/>
      <c r="G809" s="13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3"/>
      <c r="W809" s="14"/>
      <c r="X809" s="14"/>
      <c r="Y809" s="14"/>
      <c r="Z809" s="12"/>
      <c r="AA809" s="12"/>
      <c r="AB809" s="12"/>
      <c r="AC809" s="12"/>
      <c r="AD809" s="15"/>
    </row>
    <row r="810" ht="12.0" customHeight="1">
      <c r="A810" s="12"/>
      <c r="B810" s="12"/>
      <c r="C810" s="12"/>
      <c r="D810" s="13"/>
      <c r="E810" s="13"/>
      <c r="F810" s="13"/>
      <c r="G810" s="13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3"/>
      <c r="W810" s="14"/>
      <c r="X810" s="14"/>
      <c r="Y810" s="14"/>
      <c r="Z810" s="12"/>
      <c r="AA810" s="12"/>
      <c r="AB810" s="12"/>
      <c r="AC810" s="12"/>
      <c r="AD810" s="15"/>
    </row>
    <row r="811" ht="12.0" customHeight="1">
      <c r="A811" s="12"/>
      <c r="B811" s="12"/>
      <c r="C811" s="12"/>
      <c r="D811" s="13"/>
      <c r="E811" s="13"/>
      <c r="F811" s="13"/>
      <c r="G811" s="13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3"/>
      <c r="W811" s="14"/>
      <c r="X811" s="14"/>
      <c r="Y811" s="14"/>
      <c r="Z811" s="12"/>
      <c r="AA811" s="12"/>
      <c r="AB811" s="12"/>
      <c r="AC811" s="12"/>
      <c r="AD811" s="15"/>
    </row>
    <row r="812" ht="12.0" customHeight="1">
      <c r="A812" s="12"/>
      <c r="B812" s="12"/>
      <c r="C812" s="12"/>
      <c r="D812" s="13"/>
      <c r="E812" s="13"/>
      <c r="F812" s="13"/>
      <c r="G812" s="13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3"/>
      <c r="W812" s="14"/>
      <c r="X812" s="14"/>
      <c r="Y812" s="14"/>
      <c r="Z812" s="12"/>
      <c r="AA812" s="12"/>
      <c r="AB812" s="12"/>
      <c r="AC812" s="12"/>
      <c r="AD812" s="15"/>
    </row>
    <row r="813" ht="12.0" customHeight="1">
      <c r="A813" s="12"/>
      <c r="B813" s="12"/>
      <c r="C813" s="12"/>
      <c r="D813" s="13"/>
      <c r="E813" s="13"/>
      <c r="F813" s="13"/>
      <c r="G813" s="13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3"/>
      <c r="W813" s="14"/>
      <c r="X813" s="14"/>
      <c r="Y813" s="14"/>
      <c r="Z813" s="12"/>
      <c r="AA813" s="12"/>
      <c r="AB813" s="12"/>
      <c r="AC813" s="12"/>
      <c r="AD813" s="15"/>
    </row>
    <row r="814" ht="12.0" customHeight="1">
      <c r="A814" s="12"/>
      <c r="B814" s="12"/>
      <c r="C814" s="12"/>
      <c r="D814" s="13"/>
      <c r="E814" s="13"/>
      <c r="F814" s="13"/>
      <c r="G814" s="13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3"/>
      <c r="W814" s="14"/>
      <c r="X814" s="14"/>
      <c r="Y814" s="14"/>
      <c r="Z814" s="12"/>
      <c r="AA814" s="12"/>
      <c r="AB814" s="12"/>
      <c r="AC814" s="12"/>
      <c r="AD814" s="15"/>
    </row>
    <row r="815" ht="12.0" customHeight="1">
      <c r="A815" s="12"/>
      <c r="B815" s="12"/>
      <c r="C815" s="12"/>
      <c r="D815" s="13"/>
      <c r="E815" s="13"/>
      <c r="F815" s="13"/>
      <c r="G815" s="13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3"/>
      <c r="W815" s="14"/>
      <c r="X815" s="14"/>
      <c r="Y815" s="14"/>
      <c r="Z815" s="12"/>
      <c r="AA815" s="12"/>
      <c r="AB815" s="12"/>
      <c r="AC815" s="12"/>
      <c r="AD815" s="15"/>
    </row>
    <row r="816" ht="12.0" customHeight="1">
      <c r="A816" s="12"/>
      <c r="B816" s="12"/>
      <c r="C816" s="12"/>
      <c r="D816" s="13"/>
      <c r="E816" s="13"/>
      <c r="F816" s="13"/>
      <c r="G816" s="13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3"/>
      <c r="W816" s="14"/>
      <c r="X816" s="14"/>
      <c r="Y816" s="14"/>
      <c r="Z816" s="12"/>
      <c r="AA816" s="12"/>
      <c r="AB816" s="12"/>
      <c r="AC816" s="12"/>
      <c r="AD816" s="15"/>
    </row>
    <row r="817" ht="12.0" customHeight="1">
      <c r="A817" s="12"/>
      <c r="B817" s="12"/>
      <c r="C817" s="12"/>
      <c r="D817" s="13"/>
      <c r="E817" s="13"/>
      <c r="F817" s="13"/>
      <c r="G817" s="13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3"/>
      <c r="W817" s="14"/>
      <c r="X817" s="14"/>
      <c r="Y817" s="14"/>
      <c r="Z817" s="12"/>
      <c r="AA817" s="12"/>
      <c r="AB817" s="12"/>
      <c r="AC817" s="12"/>
      <c r="AD817" s="15"/>
    </row>
    <row r="818" ht="12.0" customHeight="1">
      <c r="A818" s="12"/>
      <c r="B818" s="12"/>
      <c r="C818" s="12"/>
      <c r="D818" s="13"/>
      <c r="E818" s="13"/>
      <c r="F818" s="13"/>
      <c r="G818" s="13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3"/>
      <c r="W818" s="14"/>
      <c r="X818" s="14"/>
      <c r="Y818" s="14"/>
      <c r="Z818" s="12"/>
      <c r="AA818" s="12"/>
      <c r="AB818" s="12"/>
      <c r="AC818" s="12"/>
      <c r="AD818" s="15"/>
    </row>
    <row r="819" ht="12.0" customHeight="1">
      <c r="A819" s="12"/>
      <c r="B819" s="12"/>
      <c r="C819" s="12"/>
      <c r="D819" s="13"/>
      <c r="E819" s="13"/>
      <c r="F819" s="13"/>
      <c r="G819" s="13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3"/>
      <c r="W819" s="14"/>
      <c r="X819" s="14"/>
      <c r="Y819" s="14"/>
      <c r="Z819" s="12"/>
      <c r="AA819" s="12"/>
      <c r="AB819" s="12"/>
      <c r="AC819" s="12"/>
      <c r="AD819" s="15"/>
    </row>
    <row r="820" ht="12.0" customHeight="1">
      <c r="A820" s="12"/>
      <c r="B820" s="12"/>
      <c r="C820" s="12"/>
      <c r="D820" s="13"/>
      <c r="E820" s="13"/>
      <c r="F820" s="13"/>
      <c r="G820" s="13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3"/>
      <c r="W820" s="14"/>
      <c r="X820" s="14"/>
      <c r="Y820" s="14"/>
      <c r="Z820" s="12"/>
      <c r="AA820" s="12"/>
      <c r="AB820" s="12"/>
      <c r="AC820" s="12"/>
      <c r="AD820" s="15"/>
    </row>
    <row r="821" ht="12.0" customHeight="1">
      <c r="A821" s="12"/>
      <c r="B821" s="12"/>
      <c r="C821" s="12"/>
      <c r="D821" s="13"/>
      <c r="E821" s="13"/>
      <c r="F821" s="13"/>
      <c r="G821" s="13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3"/>
      <c r="W821" s="14"/>
      <c r="X821" s="14"/>
      <c r="Y821" s="14"/>
      <c r="Z821" s="12"/>
      <c r="AA821" s="12"/>
      <c r="AB821" s="12"/>
      <c r="AC821" s="12"/>
      <c r="AD821" s="15"/>
    </row>
    <row r="822" ht="12.0" customHeight="1">
      <c r="A822" s="12"/>
      <c r="B822" s="12"/>
      <c r="C822" s="12"/>
      <c r="D822" s="13"/>
      <c r="E822" s="13"/>
      <c r="F822" s="13"/>
      <c r="G822" s="13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3"/>
      <c r="W822" s="14"/>
      <c r="X822" s="14"/>
      <c r="Y822" s="14"/>
      <c r="Z822" s="12"/>
      <c r="AA822" s="12"/>
      <c r="AB822" s="12"/>
      <c r="AC822" s="12"/>
      <c r="AD822" s="15"/>
    </row>
    <row r="823" ht="12.0" customHeight="1">
      <c r="A823" s="12"/>
      <c r="B823" s="12"/>
      <c r="C823" s="12"/>
      <c r="D823" s="13"/>
      <c r="E823" s="13"/>
      <c r="F823" s="13"/>
      <c r="G823" s="13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3"/>
      <c r="W823" s="14"/>
      <c r="X823" s="14"/>
      <c r="Y823" s="14"/>
      <c r="Z823" s="12"/>
      <c r="AA823" s="12"/>
      <c r="AB823" s="12"/>
      <c r="AC823" s="12"/>
      <c r="AD823" s="15"/>
    </row>
    <row r="824" ht="12.0" customHeight="1">
      <c r="A824" s="12"/>
      <c r="B824" s="12"/>
      <c r="C824" s="12"/>
      <c r="D824" s="13"/>
      <c r="E824" s="13"/>
      <c r="F824" s="13"/>
      <c r="G824" s="13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3"/>
      <c r="W824" s="14"/>
      <c r="X824" s="14"/>
      <c r="Y824" s="14"/>
      <c r="Z824" s="12"/>
      <c r="AA824" s="12"/>
      <c r="AB824" s="12"/>
      <c r="AC824" s="12"/>
      <c r="AD824" s="15"/>
    </row>
    <row r="825" ht="12.0" customHeight="1">
      <c r="A825" s="12"/>
      <c r="B825" s="12"/>
      <c r="C825" s="12"/>
      <c r="D825" s="13"/>
      <c r="E825" s="13"/>
      <c r="F825" s="13"/>
      <c r="G825" s="13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3"/>
      <c r="W825" s="14"/>
      <c r="X825" s="14"/>
      <c r="Y825" s="14"/>
      <c r="Z825" s="12"/>
      <c r="AA825" s="12"/>
      <c r="AB825" s="12"/>
      <c r="AC825" s="12"/>
      <c r="AD825" s="15"/>
    </row>
    <row r="826" ht="12.0" customHeight="1">
      <c r="A826" s="12"/>
      <c r="B826" s="12"/>
      <c r="C826" s="12"/>
      <c r="D826" s="13"/>
      <c r="E826" s="13"/>
      <c r="F826" s="13"/>
      <c r="G826" s="13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3"/>
      <c r="W826" s="14"/>
      <c r="X826" s="14"/>
      <c r="Y826" s="14"/>
      <c r="Z826" s="12"/>
      <c r="AA826" s="12"/>
      <c r="AB826" s="12"/>
      <c r="AC826" s="12"/>
      <c r="AD826" s="15"/>
    </row>
    <row r="827" ht="12.0" customHeight="1">
      <c r="A827" s="12"/>
      <c r="B827" s="12"/>
      <c r="C827" s="12"/>
      <c r="D827" s="13"/>
      <c r="E827" s="13"/>
      <c r="F827" s="13"/>
      <c r="G827" s="13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3"/>
      <c r="W827" s="14"/>
      <c r="X827" s="14"/>
      <c r="Y827" s="14"/>
      <c r="Z827" s="12"/>
      <c r="AA827" s="12"/>
      <c r="AB827" s="12"/>
      <c r="AC827" s="12"/>
      <c r="AD827" s="15"/>
    </row>
    <row r="828" ht="12.0" customHeight="1">
      <c r="A828" s="12"/>
      <c r="B828" s="12"/>
      <c r="C828" s="12"/>
      <c r="D828" s="13"/>
      <c r="E828" s="13"/>
      <c r="F828" s="13"/>
      <c r="G828" s="13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3"/>
      <c r="W828" s="14"/>
      <c r="X828" s="14"/>
      <c r="Y828" s="14"/>
      <c r="Z828" s="12"/>
      <c r="AA828" s="12"/>
      <c r="AB828" s="12"/>
      <c r="AC828" s="12"/>
      <c r="AD828" s="15"/>
    </row>
    <row r="829" ht="12.0" customHeight="1">
      <c r="A829" s="12"/>
      <c r="B829" s="12"/>
      <c r="C829" s="12"/>
      <c r="D829" s="13"/>
      <c r="E829" s="13"/>
      <c r="F829" s="13"/>
      <c r="G829" s="13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3"/>
      <c r="W829" s="14"/>
      <c r="X829" s="14"/>
      <c r="Y829" s="14"/>
      <c r="Z829" s="12"/>
      <c r="AA829" s="12"/>
      <c r="AB829" s="12"/>
      <c r="AC829" s="12"/>
      <c r="AD829" s="15"/>
    </row>
    <row r="830" ht="12.0" customHeight="1">
      <c r="A830" s="12"/>
      <c r="B830" s="12"/>
      <c r="C830" s="12"/>
      <c r="D830" s="13"/>
      <c r="E830" s="13"/>
      <c r="F830" s="13"/>
      <c r="G830" s="13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3"/>
      <c r="W830" s="14"/>
      <c r="X830" s="14"/>
      <c r="Y830" s="14"/>
      <c r="Z830" s="12"/>
      <c r="AA830" s="12"/>
      <c r="AB830" s="12"/>
      <c r="AC830" s="12"/>
      <c r="AD830" s="15"/>
    </row>
    <row r="831" ht="12.0" customHeight="1">
      <c r="A831" s="12"/>
      <c r="B831" s="12"/>
      <c r="C831" s="12"/>
      <c r="D831" s="13"/>
      <c r="E831" s="13"/>
      <c r="F831" s="13"/>
      <c r="G831" s="13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3"/>
      <c r="W831" s="14"/>
      <c r="X831" s="14"/>
      <c r="Y831" s="14"/>
      <c r="Z831" s="12"/>
      <c r="AA831" s="12"/>
      <c r="AB831" s="12"/>
      <c r="AC831" s="12"/>
      <c r="AD831" s="15"/>
    </row>
    <row r="832" ht="12.0" customHeight="1">
      <c r="A832" s="12"/>
      <c r="B832" s="12"/>
      <c r="C832" s="12"/>
      <c r="D832" s="13"/>
      <c r="E832" s="13"/>
      <c r="F832" s="13"/>
      <c r="G832" s="13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3"/>
      <c r="W832" s="14"/>
      <c r="X832" s="14"/>
      <c r="Y832" s="14"/>
      <c r="Z832" s="12"/>
      <c r="AA832" s="12"/>
      <c r="AB832" s="12"/>
      <c r="AC832" s="12"/>
      <c r="AD832" s="15"/>
    </row>
    <row r="833" ht="12.0" customHeight="1">
      <c r="A833" s="12"/>
      <c r="B833" s="12"/>
      <c r="C833" s="12"/>
      <c r="D833" s="13"/>
      <c r="E833" s="13"/>
      <c r="F833" s="13"/>
      <c r="G833" s="13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3"/>
      <c r="W833" s="14"/>
      <c r="X833" s="14"/>
      <c r="Y833" s="14"/>
      <c r="Z833" s="12"/>
      <c r="AA833" s="12"/>
      <c r="AB833" s="12"/>
      <c r="AC833" s="12"/>
      <c r="AD833" s="15"/>
    </row>
    <row r="834" ht="12.0" customHeight="1">
      <c r="A834" s="12"/>
      <c r="B834" s="12"/>
      <c r="C834" s="12"/>
      <c r="D834" s="13"/>
      <c r="E834" s="13"/>
      <c r="F834" s="13"/>
      <c r="G834" s="13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3"/>
      <c r="W834" s="14"/>
      <c r="X834" s="14"/>
      <c r="Y834" s="14"/>
      <c r="Z834" s="12"/>
      <c r="AA834" s="12"/>
      <c r="AB834" s="12"/>
      <c r="AC834" s="12"/>
      <c r="AD834" s="15"/>
    </row>
    <row r="835" ht="12.0" customHeight="1">
      <c r="A835" s="12"/>
      <c r="B835" s="12"/>
      <c r="C835" s="12"/>
      <c r="D835" s="13"/>
      <c r="E835" s="13"/>
      <c r="F835" s="13"/>
      <c r="G835" s="13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3"/>
      <c r="W835" s="14"/>
      <c r="X835" s="14"/>
      <c r="Y835" s="14"/>
      <c r="Z835" s="12"/>
      <c r="AA835" s="12"/>
      <c r="AB835" s="12"/>
      <c r="AC835" s="12"/>
      <c r="AD835" s="15"/>
    </row>
    <row r="836" ht="12.0" customHeight="1">
      <c r="A836" s="12"/>
      <c r="B836" s="12"/>
      <c r="C836" s="12"/>
      <c r="D836" s="13"/>
      <c r="E836" s="13"/>
      <c r="F836" s="13"/>
      <c r="G836" s="13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3"/>
      <c r="W836" s="14"/>
      <c r="X836" s="14"/>
      <c r="Y836" s="14"/>
      <c r="Z836" s="12"/>
      <c r="AA836" s="12"/>
      <c r="AB836" s="12"/>
      <c r="AC836" s="12"/>
      <c r="AD836" s="15"/>
    </row>
    <row r="837" ht="12.0" customHeight="1">
      <c r="A837" s="12"/>
      <c r="B837" s="12"/>
      <c r="C837" s="12"/>
      <c r="D837" s="13"/>
      <c r="E837" s="13"/>
      <c r="F837" s="13"/>
      <c r="G837" s="13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3"/>
      <c r="W837" s="14"/>
      <c r="X837" s="14"/>
      <c r="Y837" s="14"/>
      <c r="Z837" s="12"/>
      <c r="AA837" s="12"/>
      <c r="AB837" s="12"/>
      <c r="AC837" s="12"/>
      <c r="AD837" s="15"/>
    </row>
    <row r="838" ht="12.0" customHeight="1">
      <c r="A838" s="12"/>
      <c r="B838" s="12"/>
      <c r="C838" s="12"/>
      <c r="D838" s="13"/>
      <c r="E838" s="13"/>
      <c r="F838" s="13"/>
      <c r="G838" s="13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3"/>
      <c r="W838" s="14"/>
      <c r="X838" s="14"/>
      <c r="Y838" s="14"/>
      <c r="Z838" s="12"/>
      <c r="AA838" s="12"/>
      <c r="AB838" s="12"/>
      <c r="AC838" s="12"/>
      <c r="AD838" s="15"/>
    </row>
    <row r="839" ht="12.0" customHeight="1">
      <c r="A839" s="12"/>
      <c r="B839" s="12"/>
      <c r="C839" s="12"/>
      <c r="D839" s="13"/>
      <c r="E839" s="13"/>
      <c r="F839" s="13"/>
      <c r="G839" s="13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3"/>
      <c r="W839" s="14"/>
      <c r="X839" s="14"/>
      <c r="Y839" s="14"/>
      <c r="Z839" s="12"/>
      <c r="AA839" s="12"/>
      <c r="AB839" s="12"/>
      <c r="AC839" s="12"/>
      <c r="AD839" s="15"/>
    </row>
    <row r="840" ht="12.0" customHeight="1">
      <c r="A840" s="12"/>
      <c r="B840" s="12"/>
      <c r="C840" s="12"/>
      <c r="D840" s="13"/>
      <c r="E840" s="13"/>
      <c r="F840" s="13"/>
      <c r="G840" s="13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3"/>
      <c r="W840" s="14"/>
      <c r="X840" s="14"/>
      <c r="Y840" s="14"/>
      <c r="Z840" s="12"/>
      <c r="AA840" s="12"/>
      <c r="AB840" s="12"/>
      <c r="AC840" s="12"/>
      <c r="AD840" s="15"/>
    </row>
    <row r="841" ht="12.0" customHeight="1">
      <c r="A841" s="12"/>
      <c r="B841" s="12"/>
      <c r="C841" s="12"/>
      <c r="D841" s="13"/>
      <c r="E841" s="13"/>
      <c r="F841" s="13"/>
      <c r="G841" s="13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3"/>
      <c r="W841" s="14"/>
      <c r="X841" s="14"/>
      <c r="Y841" s="14"/>
      <c r="Z841" s="12"/>
      <c r="AA841" s="12"/>
      <c r="AB841" s="12"/>
      <c r="AC841" s="12"/>
      <c r="AD841" s="15"/>
    </row>
    <row r="842" ht="12.0" customHeight="1">
      <c r="A842" s="12"/>
      <c r="B842" s="12"/>
      <c r="C842" s="12"/>
      <c r="D842" s="13"/>
      <c r="E842" s="13"/>
      <c r="F842" s="13"/>
      <c r="G842" s="13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3"/>
      <c r="W842" s="14"/>
      <c r="X842" s="14"/>
      <c r="Y842" s="14"/>
      <c r="Z842" s="12"/>
      <c r="AA842" s="12"/>
      <c r="AB842" s="12"/>
      <c r="AC842" s="12"/>
      <c r="AD842" s="15"/>
    </row>
    <row r="843" ht="12.0" customHeight="1">
      <c r="A843" s="12"/>
      <c r="B843" s="12"/>
      <c r="C843" s="12"/>
      <c r="D843" s="13"/>
      <c r="E843" s="13"/>
      <c r="F843" s="13"/>
      <c r="G843" s="13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3"/>
      <c r="W843" s="14"/>
      <c r="X843" s="14"/>
      <c r="Y843" s="14"/>
      <c r="Z843" s="12"/>
      <c r="AA843" s="12"/>
      <c r="AB843" s="12"/>
      <c r="AC843" s="12"/>
      <c r="AD843" s="15"/>
    </row>
    <row r="844" ht="12.0" customHeight="1">
      <c r="A844" s="12"/>
      <c r="B844" s="12"/>
      <c r="C844" s="12"/>
      <c r="D844" s="13"/>
      <c r="E844" s="13"/>
      <c r="F844" s="13"/>
      <c r="G844" s="13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3"/>
      <c r="W844" s="14"/>
      <c r="X844" s="14"/>
      <c r="Y844" s="14"/>
      <c r="Z844" s="12"/>
      <c r="AA844" s="12"/>
      <c r="AB844" s="12"/>
      <c r="AC844" s="12"/>
      <c r="AD844" s="15"/>
    </row>
    <row r="845" ht="12.0" customHeight="1">
      <c r="A845" s="12"/>
      <c r="B845" s="12"/>
      <c r="C845" s="12"/>
      <c r="D845" s="13"/>
      <c r="E845" s="13"/>
      <c r="F845" s="13"/>
      <c r="G845" s="13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3"/>
      <c r="W845" s="14"/>
      <c r="X845" s="14"/>
      <c r="Y845" s="14"/>
      <c r="Z845" s="12"/>
      <c r="AA845" s="12"/>
      <c r="AB845" s="12"/>
      <c r="AC845" s="12"/>
      <c r="AD845" s="15"/>
    </row>
    <row r="846" ht="12.0" customHeight="1">
      <c r="A846" s="12"/>
      <c r="B846" s="12"/>
      <c r="C846" s="12"/>
      <c r="D846" s="13"/>
      <c r="E846" s="13"/>
      <c r="F846" s="13"/>
      <c r="G846" s="13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3"/>
      <c r="W846" s="14"/>
      <c r="X846" s="14"/>
      <c r="Y846" s="14"/>
      <c r="Z846" s="12"/>
      <c r="AA846" s="12"/>
      <c r="AB846" s="12"/>
      <c r="AC846" s="12"/>
      <c r="AD846" s="15"/>
    </row>
    <row r="847" ht="12.0" customHeight="1">
      <c r="A847" s="12"/>
      <c r="B847" s="12"/>
      <c r="C847" s="12"/>
      <c r="D847" s="13"/>
      <c r="E847" s="13"/>
      <c r="F847" s="13"/>
      <c r="G847" s="13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3"/>
      <c r="W847" s="14"/>
      <c r="X847" s="14"/>
      <c r="Y847" s="14"/>
      <c r="Z847" s="12"/>
      <c r="AA847" s="12"/>
      <c r="AB847" s="12"/>
      <c r="AC847" s="12"/>
      <c r="AD847" s="15"/>
    </row>
    <row r="848" ht="12.0" customHeight="1">
      <c r="A848" s="12"/>
      <c r="B848" s="12"/>
      <c r="C848" s="12"/>
      <c r="D848" s="13"/>
      <c r="E848" s="13"/>
      <c r="F848" s="13"/>
      <c r="G848" s="13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3"/>
      <c r="W848" s="14"/>
      <c r="X848" s="14"/>
      <c r="Y848" s="14"/>
      <c r="Z848" s="12"/>
      <c r="AA848" s="12"/>
      <c r="AB848" s="12"/>
      <c r="AC848" s="12"/>
      <c r="AD848" s="15"/>
    </row>
    <row r="849" ht="12.0" customHeight="1">
      <c r="A849" s="12"/>
      <c r="B849" s="12"/>
      <c r="C849" s="12"/>
      <c r="D849" s="13"/>
      <c r="E849" s="13"/>
      <c r="F849" s="13"/>
      <c r="G849" s="13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3"/>
      <c r="W849" s="14"/>
      <c r="X849" s="14"/>
      <c r="Y849" s="14"/>
      <c r="Z849" s="12"/>
      <c r="AA849" s="12"/>
      <c r="AB849" s="12"/>
      <c r="AC849" s="12"/>
      <c r="AD849" s="15"/>
    </row>
    <row r="850" ht="12.0" customHeight="1">
      <c r="A850" s="12"/>
      <c r="B850" s="12"/>
      <c r="C850" s="12"/>
      <c r="D850" s="13"/>
      <c r="E850" s="13"/>
      <c r="F850" s="13"/>
      <c r="G850" s="13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3"/>
      <c r="W850" s="14"/>
      <c r="X850" s="14"/>
      <c r="Y850" s="14"/>
      <c r="Z850" s="12"/>
      <c r="AA850" s="12"/>
      <c r="AB850" s="12"/>
      <c r="AC850" s="12"/>
      <c r="AD850" s="15"/>
    </row>
    <row r="851" ht="12.0" customHeight="1">
      <c r="A851" s="12"/>
      <c r="B851" s="12"/>
      <c r="C851" s="12"/>
      <c r="D851" s="13"/>
      <c r="E851" s="13"/>
      <c r="F851" s="13"/>
      <c r="G851" s="13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3"/>
      <c r="W851" s="14"/>
      <c r="X851" s="14"/>
      <c r="Y851" s="14"/>
      <c r="Z851" s="12"/>
      <c r="AA851" s="12"/>
      <c r="AB851" s="12"/>
      <c r="AC851" s="12"/>
      <c r="AD851" s="15"/>
    </row>
    <row r="852" ht="12.0" customHeight="1">
      <c r="A852" s="12"/>
      <c r="B852" s="12"/>
      <c r="C852" s="12"/>
      <c r="D852" s="13"/>
      <c r="E852" s="13"/>
      <c r="F852" s="13"/>
      <c r="G852" s="13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3"/>
      <c r="W852" s="14"/>
      <c r="X852" s="14"/>
      <c r="Y852" s="14"/>
      <c r="Z852" s="12"/>
      <c r="AA852" s="12"/>
      <c r="AB852" s="12"/>
      <c r="AC852" s="12"/>
      <c r="AD852" s="15"/>
    </row>
    <row r="853" ht="12.0" customHeight="1">
      <c r="A853" s="12"/>
      <c r="B853" s="12"/>
      <c r="C853" s="12"/>
      <c r="D853" s="13"/>
      <c r="E853" s="13"/>
      <c r="F853" s="13"/>
      <c r="G853" s="13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3"/>
      <c r="W853" s="14"/>
      <c r="X853" s="14"/>
      <c r="Y853" s="14"/>
      <c r="Z853" s="12"/>
      <c r="AA853" s="12"/>
      <c r="AB853" s="12"/>
      <c r="AC853" s="12"/>
      <c r="AD853" s="15"/>
    </row>
    <row r="854" ht="12.0" customHeight="1">
      <c r="A854" s="12"/>
      <c r="B854" s="12"/>
      <c r="C854" s="12"/>
      <c r="D854" s="13"/>
      <c r="E854" s="13"/>
      <c r="F854" s="13"/>
      <c r="G854" s="13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3"/>
      <c r="W854" s="14"/>
      <c r="X854" s="14"/>
      <c r="Y854" s="14"/>
      <c r="Z854" s="12"/>
      <c r="AA854" s="12"/>
      <c r="AB854" s="12"/>
      <c r="AC854" s="12"/>
      <c r="AD854" s="15"/>
    </row>
    <row r="855" ht="12.0" customHeight="1">
      <c r="A855" s="12"/>
      <c r="B855" s="12"/>
      <c r="C855" s="12"/>
      <c r="D855" s="13"/>
      <c r="E855" s="13"/>
      <c r="F855" s="13"/>
      <c r="G855" s="13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3"/>
      <c r="W855" s="14"/>
      <c r="X855" s="14"/>
      <c r="Y855" s="14"/>
      <c r="Z855" s="12"/>
      <c r="AA855" s="12"/>
      <c r="AB855" s="12"/>
      <c r="AC855" s="12"/>
      <c r="AD855" s="15"/>
    </row>
    <row r="856" ht="12.0" customHeight="1">
      <c r="A856" s="12"/>
      <c r="B856" s="12"/>
      <c r="C856" s="12"/>
      <c r="D856" s="13"/>
      <c r="E856" s="13"/>
      <c r="F856" s="13"/>
      <c r="G856" s="13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3"/>
      <c r="W856" s="14"/>
      <c r="X856" s="14"/>
      <c r="Y856" s="14"/>
      <c r="Z856" s="12"/>
      <c r="AA856" s="12"/>
      <c r="AB856" s="12"/>
      <c r="AC856" s="12"/>
      <c r="AD856" s="15"/>
    </row>
    <row r="857" ht="12.0" customHeight="1">
      <c r="A857" s="12"/>
      <c r="B857" s="12"/>
      <c r="C857" s="12"/>
      <c r="D857" s="13"/>
      <c r="E857" s="13"/>
      <c r="F857" s="13"/>
      <c r="G857" s="13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3"/>
      <c r="W857" s="14"/>
      <c r="X857" s="14"/>
      <c r="Y857" s="14"/>
      <c r="Z857" s="12"/>
      <c r="AA857" s="12"/>
      <c r="AB857" s="12"/>
      <c r="AC857" s="12"/>
      <c r="AD857" s="15"/>
    </row>
    <row r="858" ht="12.0" customHeight="1">
      <c r="A858" s="12"/>
      <c r="B858" s="12"/>
      <c r="C858" s="12"/>
      <c r="D858" s="13"/>
      <c r="E858" s="13"/>
      <c r="F858" s="13"/>
      <c r="G858" s="13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3"/>
      <c r="W858" s="14"/>
      <c r="X858" s="14"/>
      <c r="Y858" s="14"/>
      <c r="Z858" s="12"/>
      <c r="AA858" s="12"/>
      <c r="AB858" s="12"/>
      <c r="AC858" s="12"/>
      <c r="AD858" s="15"/>
    </row>
    <row r="859" ht="12.0" customHeight="1">
      <c r="A859" s="12"/>
      <c r="B859" s="12"/>
      <c r="C859" s="12"/>
      <c r="D859" s="13"/>
      <c r="E859" s="13"/>
      <c r="F859" s="13"/>
      <c r="G859" s="13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3"/>
      <c r="W859" s="14"/>
      <c r="X859" s="14"/>
      <c r="Y859" s="14"/>
      <c r="Z859" s="12"/>
      <c r="AA859" s="12"/>
      <c r="AB859" s="12"/>
      <c r="AC859" s="12"/>
      <c r="AD859" s="15"/>
    </row>
    <row r="860" ht="12.0" customHeight="1">
      <c r="A860" s="12"/>
      <c r="B860" s="12"/>
      <c r="C860" s="12"/>
      <c r="D860" s="13"/>
      <c r="E860" s="13"/>
      <c r="F860" s="13"/>
      <c r="G860" s="13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3"/>
      <c r="W860" s="14"/>
      <c r="X860" s="14"/>
      <c r="Y860" s="14"/>
      <c r="Z860" s="12"/>
      <c r="AA860" s="12"/>
      <c r="AB860" s="12"/>
      <c r="AC860" s="12"/>
      <c r="AD860" s="15"/>
    </row>
    <row r="861" ht="12.0" customHeight="1">
      <c r="A861" s="12"/>
      <c r="B861" s="12"/>
      <c r="C861" s="12"/>
      <c r="D861" s="13"/>
      <c r="E861" s="13"/>
      <c r="F861" s="13"/>
      <c r="G861" s="13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3"/>
      <c r="W861" s="14"/>
      <c r="X861" s="14"/>
      <c r="Y861" s="14"/>
      <c r="Z861" s="12"/>
      <c r="AA861" s="12"/>
      <c r="AB861" s="12"/>
      <c r="AC861" s="12"/>
      <c r="AD861" s="15"/>
    </row>
    <row r="862" ht="12.0" customHeight="1">
      <c r="A862" s="12"/>
      <c r="B862" s="12"/>
      <c r="C862" s="12"/>
      <c r="D862" s="13"/>
      <c r="E862" s="13"/>
      <c r="F862" s="13"/>
      <c r="G862" s="13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3"/>
      <c r="W862" s="14"/>
      <c r="X862" s="14"/>
      <c r="Y862" s="14"/>
      <c r="Z862" s="12"/>
      <c r="AA862" s="12"/>
      <c r="AB862" s="12"/>
      <c r="AC862" s="12"/>
      <c r="AD862" s="15"/>
    </row>
    <row r="863" ht="12.0" customHeight="1">
      <c r="A863" s="12"/>
      <c r="B863" s="12"/>
      <c r="C863" s="12"/>
      <c r="D863" s="13"/>
      <c r="E863" s="13"/>
      <c r="F863" s="13"/>
      <c r="G863" s="13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3"/>
      <c r="W863" s="14"/>
      <c r="X863" s="14"/>
      <c r="Y863" s="14"/>
      <c r="Z863" s="12"/>
      <c r="AA863" s="12"/>
      <c r="AB863" s="12"/>
      <c r="AC863" s="12"/>
      <c r="AD863" s="15"/>
    </row>
    <row r="864" ht="12.0" customHeight="1">
      <c r="A864" s="12"/>
      <c r="B864" s="12"/>
      <c r="C864" s="12"/>
      <c r="D864" s="13"/>
      <c r="E864" s="13"/>
      <c r="F864" s="13"/>
      <c r="G864" s="13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3"/>
      <c r="W864" s="14"/>
      <c r="X864" s="14"/>
      <c r="Y864" s="14"/>
      <c r="Z864" s="12"/>
      <c r="AA864" s="12"/>
      <c r="AB864" s="12"/>
      <c r="AC864" s="12"/>
      <c r="AD864" s="15"/>
    </row>
    <row r="865" ht="12.0" customHeight="1">
      <c r="A865" s="12"/>
      <c r="B865" s="12"/>
      <c r="C865" s="12"/>
      <c r="D865" s="13"/>
      <c r="E865" s="13"/>
      <c r="F865" s="13"/>
      <c r="G865" s="13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3"/>
      <c r="W865" s="14"/>
      <c r="X865" s="14"/>
      <c r="Y865" s="14"/>
      <c r="Z865" s="12"/>
      <c r="AA865" s="12"/>
      <c r="AB865" s="12"/>
      <c r="AC865" s="12"/>
      <c r="AD865" s="15"/>
    </row>
    <row r="866" ht="12.0" customHeight="1">
      <c r="A866" s="12"/>
      <c r="B866" s="12"/>
      <c r="C866" s="12"/>
      <c r="D866" s="13"/>
      <c r="E866" s="13"/>
      <c r="F866" s="13"/>
      <c r="G866" s="13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3"/>
      <c r="W866" s="14"/>
      <c r="X866" s="14"/>
      <c r="Y866" s="14"/>
      <c r="Z866" s="12"/>
      <c r="AA866" s="12"/>
      <c r="AB866" s="12"/>
      <c r="AC866" s="12"/>
      <c r="AD866" s="15"/>
    </row>
    <row r="867" ht="12.0" customHeight="1">
      <c r="A867" s="12"/>
      <c r="B867" s="12"/>
      <c r="C867" s="12"/>
      <c r="D867" s="13"/>
      <c r="E867" s="13"/>
      <c r="F867" s="13"/>
      <c r="G867" s="13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3"/>
      <c r="W867" s="14"/>
      <c r="X867" s="14"/>
      <c r="Y867" s="14"/>
      <c r="Z867" s="12"/>
      <c r="AA867" s="12"/>
      <c r="AB867" s="12"/>
      <c r="AC867" s="12"/>
      <c r="AD867" s="15"/>
    </row>
    <row r="868" ht="12.0" customHeight="1">
      <c r="A868" s="12"/>
      <c r="B868" s="12"/>
      <c r="C868" s="12"/>
      <c r="D868" s="13"/>
      <c r="E868" s="13"/>
      <c r="F868" s="13"/>
      <c r="G868" s="13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3"/>
      <c r="W868" s="14"/>
      <c r="X868" s="14"/>
      <c r="Y868" s="14"/>
      <c r="Z868" s="12"/>
      <c r="AA868" s="12"/>
      <c r="AB868" s="12"/>
      <c r="AC868" s="12"/>
      <c r="AD868" s="15"/>
    </row>
    <row r="869" ht="12.0" customHeight="1">
      <c r="A869" s="12"/>
      <c r="B869" s="12"/>
      <c r="C869" s="12"/>
      <c r="D869" s="13"/>
      <c r="E869" s="13"/>
      <c r="F869" s="13"/>
      <c r="G869" s="13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3"/>
      <c r="W869" s="14"/>
      <c r="X869" s="14"/>
      <c r="Y869" s="14"/>
      <c r="Z869" s="12"/>
      <c r="AA869" s="12"/>
      <c r="AB869" s="12"/>
      <c r="AC869" s="12"/>
      <c r="AD869" s="15"/>
    </row>
    <row r="870" ht="12.0" customHeight="1">
      <c r="A870" s="12"/>
      <c r="B870" s="12"/>
      <c r="C870" s="12"/>
      <c r="D870" s="13"/>
      <c r="E870" s="13"/>
      <c r="F870" s="13"/>
      <c r="G870" s="13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3"/>
      <c r="W870" s="14"/>
      <c r="X870" s="14"/>
      <c r="Y870" s="14"/>
      <c r="Z870" s="12"/>
      <c r="AA870" s="12"/>
      <c r="AB870" s="12"/>
      <c r="AC870" s="12"/>
      <c r="AD870" s="15"/>
    </row>
    <row r="871" ht="12.0" customHeight="1">
      <c r="A871" s="12"/>
      <c r="B871" s="12"/>
      <c r="C871" s="12"/>
      <c r="D871" s="13"/>
      <c r="E871" s="13"/>
      <c r="F871" s="13"/>
      <c r="G871" s="13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3"/>
      <c r="W871" s="14"/>
      <c r="X871" s="14"/>
      <c r="Y871" s="14"/>
      <c r="Z871" s="12"/>
      <c r="AA871" s="12"/>
      <c r="AB871" s="12"/>
      <c r="AC871" s="12"/>
      <c r="AD871" s="15"/>
    </row>
    <row r="872" ht="12.0" customHeight="1">
      <c r="A872" s="12"/>
      <c r="B872" s="12"/>
      <c r="C872" s="12"/>
      <c r="D872" s="13"/>
      <c r="E872" s="13"/>
      <c r="F872" s="13"/>
      <c r="G872" s="13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3"/>
      <c r="W872" s="14"/>
      <c r="X872" s="14"/>
      <c r="Y872" s="14"/>
      <c r="Z872" s="12"/>
      <c r="AA872" s="12"/>
      <c r="AB872" s="12"/>
      <c r="AC872" s="12"/>
      <c r="AD872" s="15"/>
    </row>
    <row r="873" ht="12.0" customHeight="1">
      <c r="A873" s="12"/>
      <c r="B873" s="12"/>
      <c r="C873" s="12"/>
      <c r="D873" s="13"/>
      <c r="E873" s="13"/>
      <c r="F873" s="13"/>
      <c r="G873" s="13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3"/>
      <c r="W873" s="14"/>
      <c r="X873" s="14"/>
      <c r="Y873" s="14"/>
      <c r="Z873" s="12"/>
      <c r="AA873" s="12"/>
      <c r="AB873" s="12"/>
      <c r="AC873" s="12"/>
      <c r="AD873" s="15"/>
    </row>
    <row r="874" ht="12.0" customHeight="1">
      <c r="A874" s="12"/>
      <c r="B874" s="12"/>
      <c r="C874" s="12"/>
      <c r="D874" s="13"/>
      <c r="E874" s="13"/>
      <c r="F874" s="13"/>
      <c r="G874" s="13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3"/>
      <c r="W874" s="14"/>
      <c r="X874" s="14"/>
      <c r="Y874" s="14"/>
      <c r="Z874" s="12"/>
      <c r="AA874" s="12"/>
      <c r="AB874" s="12"/>
      <c r="AC874" s="12"/>
      <c r="AD874" s="15"/>
    </row>
    <row r="875" ht="12.0" customHeight="1">
      <c r="A875" s="12"/>
      <c r="B875" s="12"/>
      <c r="C875" s="12"/>
      <c r="D875" s="13"/>
      <c r="E875" s="13"/>
      <c r="F875" s="13"/>
      <c r="G875" s="13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3"/>
      <c r="W875" s="14"/>
      <c r="X875" s="14"/>
      <c r="Y875" s="14"/>
      <c r="Z875" s="12"/>
      <c r="AA875" s="12"/>
      <c r="AB875" s="12"/>
      <c r="AC875" s="12"/>
      <c r="AD875" s="15"/>
    </row>
    <row r="876" ht="12.0" customHeight="1">
      <c r="A876" s="12"/>
      <c r="B876" s="12"/>
      <c r="C876" s="12"/>
      <c r="D876" s="13"/>
      <c r="E876" s="13"/>
      <c r="F876" s="13"/>
      <c r="G876" s="13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3"/>
      <c r="W876" s="14"/>
      <c r="X876" s="14"/>
      <c r="Y876" s="14"/>
      <c r="Z876" s="12"/>
      <c r="AA876" s="12"/>
      <c r="AB876" s="12"/>
      <c r="AC876" s="12"/>
      <c r="AD876" s="15"/>
    </row>
    <row r="877" ht="12.0" customHeight="1">
      <c r="A877" s="12"/>
      <c r="B877" s="12"/>
      <c r="C877" s="12"/>
      <c r="D877" s="13"/>
      <c r="E877" s="13"/>
      <c r="F877" s="13"/>
      <c r="G877" s="13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3"/>
      <c r="W877" s="14"/>
      <c r="X877" s="14"/>
      <c r="Y877" s="14"/>
      <c r="Z877" s="12"/>
      <c r="AA877" s="12"/>
      <c r="AB877" s="12"/>
      <c r="AC877" s="12"/>
      <c r="AD877" s="15"/>
    </row>
    <row r="878" ht="12.0" customHeight="1">
      <c r="A878" s="12"/>
      <c r="B878" s="12"/>
      <c r="C878" s="12"/>
      <c r="D878" s="13"/>
      <c r="E878" s="13"/>
      <c r="F878" s="13"/>
      <c r="G878" s="13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3"/>
      <c r="W878" s="14"/>
      <c r="X878" s="14"/>
      <c r="Y878" s="14"/>
      <c r="Z878" s="12"/>
      <c r="AA878" s="12"/>
      <c r="AB878" s="12"/>
      <c r="AC878" s="12"/>
      <c r="AD878" s="15"/>
    </row>
    <row r="879" ht="12.0" customHeight="1">
      <c r="A879" s="12"/>
      <c r="B879" s="12"/>
      <c r="C879" s="12"/>
      <c r="D879" s="13"/>
      <c r="E879" s="13"/>
      <c r="F879" s="13"/>
      <c r="G879" s="13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3"/>
      <c r="W879" s="14"/>
      <c r="X879" s="14"/>
      <c r="Y879" s="14"/>
      <c r="Z879" s="12"/>
      <c r="AA879" s="12"/>
      <c r="AB879" s="12"/>
      <c r="AC879" s="12"/>
      <c r="AD879" s="15"/>
    </row>
    <row r="880" ht="12.0" customHeight="1">
      <c r="A880" s="12"/>
      <c r="B880" s="12"/>
      <c r="C880" s="12"/>
      <c r="D880" s="13"/>
      <c r="E880" s="13"/>
      <c r="F880" s="13"/>
      <c r="G880" s="13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3"/>
      <c r="W880" s="14"/>
      <c r="X880" s="14"/>
      <c r="Y880" s="14"/>
      <c r="Z880" s="12"/>
      <c r="AA880" s="12"/>
      <c r="AB880" s="12"/>
      <c r="AC880" s="12"/>
      <c r="AD880" s="15"/>
    </row>
    <row r="881" ht="12.0" customHeight="1">
      <c r="A881" s="12"/>
      <c r="B881" s="12"/>
      <c r="C881" s="12"/>
      <c r="D881" s="13"/>
      <c r="E881" s="13"/>
      <c r="F881" s="13"/>
      <c r="G881" s="13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3"/>
      <c r="W881" s="14"/>
      <c r="X881" s="14"/>
      <c r="Y881" s="14"/>
      <c r="Z881" s="12"/>
      <c r="AA881" s="12"/>
      <c r="AB881" s="12"/>
      <c r="AC881" s="12"/>
      <c r="AD881" s="15"/>
    </row>
    <row r="882" ht="12.0" customHeight="1">
      <c r="A882" s="12"/>
      <c r="B882" s="12"/>
      <c r="C882" s="12"/>
      <c r="D882" s="13"/>
      <c r="E882" s="13"/>
      <c r="F882" s="13"/>
      <c r="G882" s="13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3"/>
      <c r="W882" s="14"/>
      <c r="X882" s="14"/>
      <c r="Y882" s="14"/>
      <c r="Z882" s="12"/>
      <c r="AA882" s="12"/>
      <c r="AB882" s="12"/>
      <c r="AC882" s="12"/>
      <c r="AD882" s="15"/>
    </row>
    <row r="883" ht="12.0" customHeight="1">
      <c r="A883" s="12"/>
      <c r="B883" s="12"/>
      <c r="C883" s="12"/>
      <c r="D883" s="13"/>
      <c r="E883" s="13"/>
      <c r="F883" s="13"/>
      <c r="G883" s="13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3"/>
      <c r="W883" s="14"/>
      <c r="X883" s="14"/>
      <c r="Y883" s="14"/>
      <c r="Z883" s="12"/>
      <c r="AA883" s="12"/>
      <c r="AB883" s="12"/>
      <c r="AC883" s="12"/>
      <c r="AD883" s="15"/>
    </row>
    <row r="884" ht="12.0" customHeight="1">
      <c r="A884" s="12"/>
      <c r="B884" s="12"/>
      <c r="C884" s="12"/>
      <c r="D884" s="13"/>
      <c r="E884" s="13"/>
      <c r="F884" s="13"/>
      <c r="G884" s="13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3"/>
      <c r="W884" s="14"/>
      <c r="X884" s="14"/>
      <c r="Y884" s="14"/>
      <c r="Z884" s="12"/>
      <c r="AA884" s="12"/>
      <c r="AB884" s="12"/>
      <c r="AC884" s="12"/>
      <c r="AD884" s="15"/>
    </row>
    <row r="885" ht="12.0" customHeight="1">
      <c r="A885" s="12"/>
      <c r="B885" s="12"/>
      <c r="C885" s="12"/>
      <c r="D885" s="13"/>
      <c r="E885" s="13"/>
      <c r="F885" s="13"/>
      <c r="G885" s="13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3"/>
      <c r="W885" s="14"/>
      <c r="X885" s="14"/>
      <c r="Y885" s="14"/>
      <c r="Z885" s="12"/>
      <c r="AA885" s="12"/>
      <c r="AB885" s="12"/>
      <c r="AC885" s="12"/>
      <c r="AD885" s="15"/>
    </row>
    <row r="886" ht="12.0" customHeight="1">
      <c r="A886" s="12"/>
      <c r="B886" s="12"/>
      <c r="C886" s="12"/>
      <c r="D886" s="13"/>
      <c r="E886" s="13"/>
      <c r="F886" s="13"/>
      <c r="G886" s="13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3"/>
      <c r="W886" s="14"/>
      <c r="X886" s="14"/>
      <c r="Y886" s="14"/>
      <c r="Z886" s="12"/>
      <c r="AA886" s="12"/>
      <c r="AB886" s="12"/>
      <c r="AC886" s="12"/>
      <c r="AD886" s="15"/>
    </row>
    <row r="887" ht="12.0" customHeight="1">
      <c r="A887" s="12"/>
      <c r="B887" s="12"/>
      <c r="C887" s="12"/>
      <c r="D887" s="13"/>
      <c r="E887" s="13"/>
      <c r="F887" s="13"/>
      <c r="G887" s="13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3"/>
      <c r="W887" s="14"/>
      <c r="X887" s="14"/>
      <c r="Y887" s="14"/>
      <c r="Z887" s="12"/>
      <c r="AA887" s="12"/>
      <c r="AB887" s="12"/>
      <c r="AC887" s="12"/>
      <c r="AD887" s="15"/>
    </row>
    <row r="888" ht="12.0" customHeight="1">
      <c r="A888" s="12"/>
      <c r="B888" s="12"/>
      <c r="C888" s="12"/>
      <c r="D888" s="13"/>
      <c r="E888" s="13"/>
      <c r="F888" s="13"/>
      <c r="G888" s="13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3"/>
      <c r="W888" s="14"/>
      <c r="X888" s="14"/>
      <c r="Y888" s="14"/>
      <c r="Z888" s="12"/>
      <c r="AA888" s="12"/>
      <c r="AB888" s="12"/>
      <c r="AC888" s="12"/>
      <c r="AD888" s="15"/>
    </row>
    <row r="889" ht="12.0" customHeight="1">
      <c r="A889" s="12"/>
      <c r="B889" s="12"/>
      <c r="C889" s="12"/>
      <c r="D889" s="13"/>
      <c r="E889" s="13"/>
      <c r="F889" s="13"/>
      <c r="G889" s="13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3"/>
      <c r="W889" s="14"/>
      <c r="X889" s="14"/>
      <c r="Y889" s="14"/>
      <c r="Z889" s="12"/>
      <c r="AA889" s="12"/>
      <c r="AB889" s="12"/>
      <c r="AC889" s="12"/>
      <c r="AD889" s="15"/>
    </row>
    <row r="890" ht="12.0" customHeight="1">
      <c r="A890" s="12"/>
      <c r="B890" s="12"/>
      <c r="C890" s="12"/>
      <c r="D890" s="13"/>
      <c r="E890" s="13"/>
      <c r="F890" s="13"/>
      <c r="G890" s="13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3"/>
      <c r="W890" s="14"/>
      <c r="X890" s="14"/>
      <c r="Y890" s="14"/>
      <c r="Z890" s="12"/>
      <c r="AA890" s="12"/>
      <c r="AB890" s="12"/>
      <c r="AC890" s="12"/>
      <c r="AD890" s="15"/>
    </row>
    <row r="891" ht="12.0" customHeight="1">
      <c r="A891" s="12"/>
      <c r="B891" s="12"/>
      <c r="C891" s="12"/>
      <c r="D891" s="13"/>
      <c r="E891" s="13"/>
      <c r="F891" s="13"/>
      <c r="G891" s="13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3"/>
      <c r="W891" s="14"/>
      <c r="X891" s="14"/>
      <c r="Y891" s="14"/>
      <c r="Z891" s="12"/>
      <c r="AA891" s="12"/>
      <c r="AB891" s="12"/>
      <c r="AC891" s="12"/>
      <c r="AD891" s="15"/>
    </row>
    <row r="892" ht="12.0" customHeight="1">
      <c r="A892" s="12"/>
      <c r="B892" s="12"/>
      <c r="C892" s="12"/>
      <c r="D892" s="13"/>
      <c r="E892" s="13"/>
      <c r="F892" s="13"/>
      <c r="G892" s="13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3"/>
      <c r="W892" s="14"/>
      <c r="X892" s="14"/>
      <c r="Y892" s="14"/>
      <c r="Z892" s="12"/>
      <c r="AA892" s="12"/>
      <c r="AB892" s="12"/>
      <c r="AC892" s="12"/>
      <c r="AD892" s="15"/>
    </row>
    <row r="893" ht="12.0" customHeight="1">
      <c r="A893" s="12"/>
      <c r="B893" s="12"/>
      <c r="C893" s="12"/>
      <c r="D893" s="13"/>
      <c r="E893" s="13"/>
      <c r="F893" s="13"/>
      <c r="G893" s="13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3"/>
      <c r="W893" s="14"/>
      <c r="X893" s="14"/>
      <c r="Y893" s="14"/>
      <c r="Z893" s="12"/>
      <c r="AA893" s="12"/>
      <c r="AB893" s="12"/>
      <c r="AC893" s="12"/>
      <c r="AD893" s="15"/>
    </row>
    <row r="894" ht="12.0" customHeight="1">
      <c r="A894" s="12"/>
      <c r="B894" s="12"/>
      <c r="C894" s="12"/>
      <c r="D894" s="13"/>
      <c r="E894" s="13"/>
      <c r="F894" s="13"/>
      <c r="G894" s="13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3"/>
      <c r="W894" s="14"/>
      <c r="X894" s="14"/>
      <c r="Y894" s="14"/>
      <c r="Z894" s="12"/>
      <c r="AA894" s="12"/>
      <c r="AB894" s="12"/>
      <c r="AC894" s="12"/>
      <c r="AD894" s="15"/>
    </row>
    <row r="895" ht="12.0" customHeight="1">
      <c r="A895" s="12"/>
      <c r="B895" s="12"/>
      <c r="C895" s="12"/>
      <c r="D895" s="13"/>
      <c r="E895" s="13"/>
      <c r="F895" s="13"/>
      <c r="G895" s="13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3"/>
      <c r="W895" s="14"/>
      <c r="X895" s="14"/>
      <c r="Y895" s="14"/>
      <c r="Z895" s="12"/>
      <c r="AA895" s="12"/>
      <c r="AB895" s="12"/>
      <c r="AC895" s="12"/>
      <c r="AD895" s="15"/>
    </row>
    <row r="896" ht="12.0" customHeight="1">
      <c r="A896" s="12"/>
      <c r="B896" s="12"/>
      <c r="C896" s="12"/>
      <c r="D896" s="13"/>
      <c r="E896" s="13"/>
      <c r="F896" s="13"/>
      <c r="G896" s="13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3"/>
      <c r="W896" s="14"/>
      <c r="X896" s="14"/>
      <c r="Y896" s="14"/>
      <c r="Z896" s="12"/>
      <c r="AA896" s="12"/>
      <c r="AB896" s="12"/>
      <c r="AC896" s="12"/>
      <c r="AD896" s="15"/>
    </row>
    <row r="897" ht="12.0" customHeight="1">
      <c r="A897" s="12"/>
      <c r="B897" s="12"/>
      <c r="C897" s="12"/>
      <c r="D897" s="13"/>
      <c r="E897" s="13"/>
      <c r="F897" s="13"/>
      <c r="G897" s="13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3"/>
      <c r="W897" s="14"/>
      <c r="X897" s="14"/>
      <c r="Y897" s="14"/>
      <c r="Z897" s="12"/>
      <c r="AA897" s="12"/>
      <c r="AB897" s="12"/>
      <c r="AC897" s="12"/>
      <c r="AD897" s="15"/>
    </row>
    <row r="898" ht="12.0" customHeight="1">
      <c r="A898" s="12"/>
      <c r="B898" s="12"/>
      <c r="C898" s="12"/>
      <c r="D898" s="13"/>
      <c r="E898" s="13"/>
      <c r="F898" s="13"/>
      <c r="G898" s="13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3"/>
      <c r="W898" s="14"/>
      <c r="X898" s="14"/>
      <c r="Y898" s="14"/>
      <c r="Z898" s="12"/>
      <c r="AA898" s="12"/>
      <c r="AB898" s="12"/>
      <c r="AC898" s="12"/>
      <c r="AD898" s="15"/>
    </row>
    <row r="899" ht="12.0" customHeight="1">
      <c r="A899" s="12"/>
      <c r="B899" s="12"/>
      <c r="C899" s="12"/>
      <c r="D899" s="13"/>
      <c r="E899" s="13"/>
      <c r="F899" s="13"/>
      <c r="G899" s="13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3"/>
      <c r="W899" s="14"/>
      <c r="X899" s="14"/>
      <c r="Y899" s="14"/>
      <c r="Z899" s="12"/>
      <c r="AA899" s="12"/>
      <c r="AB899" s="12"/>
      <c r="AC899" s="12"/>
      <c r="AD899" s="15"/>
    </row>
    <row r="900" ht="12.0" customHeight="1">
      <c r="A900" s="12"/>
      <c r="B900" s="12"/>
      <c r="C900" s="12"/>
      <c r="D900" s="13"/>
      <c r="E900" s="13"/>
      <c r="F900" s="13"/>
      <c r="G900" s="13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3"/>
      <c r="W900" s="14"/>
      <c r="X900" s="14"/>
      <c r="Y900" s="14"/>
      <c r="Z900" s="12"/>
      <c r="AA900" s="12"/>
      <c r="AB900" s="12"/>
      <c r="AC900" s="12"/>
      <c r="AD900" s="15"/>
    </row>
    <row r="901" ht="12.0" customHeight="1">
      <c r="A901" s="12"/>
      <c r="B901" s="12"/>
      <c r="C901" s="12"/>
      <c r="D901" s="13"/>
      <c r="E901" s="13"/>
      <c r="F901" s="13"/>
      <c r="G901" s="13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3"/>
      <c r="W901" s="14"/>
      <c r="X901" s="14"/>
      <c r="Y901" s="14"/>
      <c r="Z901" s="12"/>
      <c r="AA901" s="12"/>
      <c r="AB901" s="12"/>
      <c r="AC901" s="12"/>
      <c r="AD901" s="15"/>
    </row>
    <row r="902" ht="12.0" customHeight="1">
      <c r="A902" s="12"/>
      <c r="B902" s="12"/>
      <c r="C902" s="12"/>
      <c r="D902" s="13"/>
      <c r="E902" s="13"/>
      <c r="F902" s="13"/>
      <c r="G902" s="13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3"/>
      <c r="W902" s="14"/>
      <c r="X902" s="14"/>
      <c r="Y902" s="14"/>
      <c r="Z902" s="12"/>
      <c r="AA902" s="12"/>
      <c r="AB902" s="12"/>
      <c r="AC902" s="12"/>
      <c r="AD902" s="15"/>
    </row>
    <row r="903" ht="12.0" customHeight="1">
      <c r="A903" s="12"/>
      <c r="B903" s="12"/>
      <c r="C903" s="12"/>
      <c r="D903" s="13"/>
      <c r="E903" s="13"/>
      <c r="F903" s="13"/>
      <c r="G903" s="13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3"/>
      <c r="W903" s="14"/>
      <c r="X903" s="14"/>
      <c r="Y903" s="14"/>
      <c r="Z903" s="12"/>
      <c r="AA903" s="12"/>
      <c r="AB903" s="12"/>
      <c r="AC903" s="12"/>
      <c r="AD903" s="15"/>
    </row>
    <row r="904" ht="12.0" customHeight="1">
      <c r="A904" s="12"/>
      <c r="B904" s="12"/>
      <c r="C904" s="12"/>
      <c r="D904" s="13"/>
      <c r="E904" s="13"/>
      <c r="F904" s="13"/>
      <c r="G904" s="13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3"/>
      <c r="W904" s="14"/>
      <c r="X904" s="14"/>
      <c r="Y904" s="14"/>
      <c r="Z904" s="12"/>
      <c r="AA904" s="12"/>
      <c r="AB904" s="12"/>
      <c r="AC904" s="12"/>
      <c r="AD904" s="15"/>
    </row>
    <row r="905" ht="12.0" customHeight="1">
      <c r="A905" s="12"/>
      <c r="B905" s="12"/>
      <c r="C905" s="12"/>
      <c r="D905" s="13"/>
      <c r="E905" s="13"/>
      <c r="F905" s="13"/>
      <c r="G905" s="13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3"/>
      <c r="W905" s="14"/>
      <c r="X905" s="14"/>
      <c r="Y905" s="14"/>
      <c r="Z905" s="12"/>
      <c r="AA905" s="12"/>
      <c r="AB905" s="12"/>
      <c r="AC905" s="12"/>
      <c r="AD905" s="15"/>
    </row>
    <row r="906" ht="12.0" customHeight="1">
      <c r="A906" s="12"/>
      <c r="B906" s="12"/>
      <c r="C906" s="12"/>
      <c r="D906" s="13"/>
      <c r="E906" s="13"/>
      <c r="F906" s="13"/>
      <c r="G906" s="13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3"/>
      <c r="W906" s="14"/>
      <c r="X906" s="14"/>
      <c r="Y906" s="14"/>
      <c r="Z906" s="12"/>
      <c r="AA906" s="12"/>
      <c r="AB906" s="12"/>
      <c r="AC906" s="12"/>
      <c r="AD906" s="15"/>
    </row>
    <row r="907" ht="12.0" customHeight="1">
      <c r="A907" s="12"/>
      <c r="B907" s="12"/>
      <c r="C907" s="12"/>
      <c r="D907" s="13"/>
      <c r="E907" s="13"/>
      <c r="F907" s="13"/>
      <c r="G907" s="13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3"/>
      <c r="W907" s="14"/>
      <c r="X907" s="14"/>
      <c r="Y907" s="14"/>
      <c r="Z907" s="12"/>
      <c r="AA907" s="12"/>
      <c r="AB907" s="12"/>
      <c r="AC907" s="12"/>
      <c r="AD907" s="15"/>
    </row>
    <row r="908" ht="12.0" customHeight="1">
      <c r="A908" s="12"/>
      <c r="B908" s="12"/>
      <c r="C908" s="12"/>
      <c r="D908" s="13"/>
      <c r="E908" s="13"/>
      <c r="F908" s="13"/>
      <c r="G908" s="13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3"/>
      <c r="W908" s="14"/>
      <c r="X908" s="14"/>
      <c r="Y908" s="14"/>
      <c r="Z908" s="12"/>
      <c r="AA908" s="12"/>
      <c r="AB908" s="12"/>
      <c r="AC908" s="12"/>
      <c r="AD908" s="15"/>
    </row>
    <row r="909" ht="12.0" customHeight="1">
      <c r="A909" s="12"/>
      <c r="B909" s="12"/>
      <c r="C909" s="12"/>
      <c r="D909" s="13"/>
      <c r="E909" s="13"/>
      <c r="F909" s="13"/>
      <c r="G909" s="13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3"/>
      <c r="W909" s="14"/>
      <c r="X909" s="14"/>
      <c r="Y909" s="14"/>
      <c r="Z909" s="12"/>
      <c r="AA909" s="12"/>
      <c r="AB909" s="12"/>
      <c r="AC909" s="12"/>
      <c r="AD909" s="15"/>
    </row>
    <row r="910" ht="12.0" customHeight="1">
      <c r="A910" s="12"/>
      <c r="B910" s="12"/>
      <c r="C910" s="12"/>
      <c r="D910" s="13"/>
      <c r="E910" s="13"/>
      <c r="F910" s="13"/>
      <c r="G910" s="13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3"/>
      <c r="W910" s="14"/>
      <c r="X910" s="14"/>
      <c r="Y910" s="14"/>
      <c r="Z910" s="12"/>
      <c r="AA910" s="12"/>
      <c r="AB910" s="12"/>
      <c r="AC910" s="12"/>
      <c r="AD910" s="15"/>
    </row>
    <row r="911" ht="12.0" customHeight="1">
      <c r="A911" s="12"/>
      <c r="B911" s="12"/>
      <c r="C911" s="12"/>
      <c r="D911" s="13"/>
      <c r="E911" s="13"/>
      <c r="F911" s="13"/>
      <c r="G911" s="13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3"/>
      <c r="W911" s="14"/>
      <c r="X911" s="14"/>
      <c r="Y911" s="14"/>
      <c r="Z911" s="12"/>
      <c r="AA911" s="12"/>
      <c r="AB911" s="12"/>
      <c r="AC911" s="12"/>
      <c r="AD911" s="15"/>
    </row>
    <row r="912" ht="12.0" customHeight="1">
      <c r="A912" s="12"/>
      <c r="B912" s="12"/>
      <c r="C912" s="12"/>
      <c r="D912" s="13"/>
      <c r="E912" s="13"/>
      <c r="F912" s="13"/>
      <c r="G912" s="13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3"/>
      <c r="W912" s="14"/>
      <c r="X912" s="14"/>
      <c r="Y912" s="14"/>
      <c r="Z912" s="12"/>
      <c r="AA912" s="12"/>
      <c r="AB912" s="12"/>
      <c r="AC912" s="12"/>
      <c r="AD912" s="15"/>
    </row>
    <row r="913" ht="12.0" customHeight="1">
      <c r="A913" s="12"/>
      <c r="B913" s="12"/>
      <c r="C913" s="12"/>
      <c r="D913" s="13"/>
      <c r="E913" s="13"/>
      <c r="F913" s="13"/>
      <c r="G913" s="13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3"/>
      <c r="W913" s="14"/>
      <c r="X913" s="14"/>
      <c r="Y913" s="14"/>
      <c r="Z913" s="12"/>
      <c r="AA913" s="12"/>
      <c r="AB913" s="12"/>
      <c r="AC913" s="12"/>
      <c r="AD913" s="15"/>
    </row>
    <row r="914" ht="12.0" customHeight="1">
      <c r="A914" s="12"/>
      <c r="B914" s="12"/>
      <c r="C914" s="12"/>
      <c r="D914" s="13"/>
      <c r="E914" s="13"/>
      <c r="F914" s="13"/>
      <c r="G914" s="13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3"/>
      <c r="W914" s="14"/>
      <c r="X914" s="14"/>
      <c r="Y914" s="14"/>
      <c r="Z914" s="12"/>
      <c r="AA914" s="12"/>
      <c r="AB914" s="12"/>
      <c r="AC914" s="12"/>
      <c r="AD914" s="15"/>
    </row>
    <row r="915" ht="12.0" customHeight="1">
      <c r="A915" s="12"/>
      <c r="B915" s="12"/>
      <c r="C915" s="12"/>
      <c r="D915" s="13"/>
      <c r="E915" s="13"/>
      <c r="F915" s="13"/>
      <c r="G915" s="13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3"/>
      <c r="W915" s="14"/>
      <c r="X915" s="14"/>
      <c r="Y915" s="14"/>
      <c r="Z915" s="12"/>
      <c r="AA915" s="12"/>
      <c r="AB915" s="12"/>
      <c r="AC915" s="12"/>
      <c r="AD915" s="15"/>
    </row>
    <row r="916" ht="12.0" customHeight="1">
      <c r="A916" s="12"/>
      <c r="B916" s="12"/>
      <c r="C916" s="12"/>
      <c r="D916" s="13"/>
      <c r="E916" s="13"/>
      <c r="F916" s="13"/>
      <c r="G916" s="13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3"/>
      <c r="W916" s="14"/>
      <c r="X916" s="14"/>
      <c r="Y916" s="14"/>
      <c r="Z916" s="12"/>
      <c r="AA916" s="12"/>
      <c r="AB916" s="12"/>
      <c r="AC916" s="12"/>
      <c r="AD916" s="15"/>
    </row>
    <row r="917" ht="12.0" customHeight="1">
      <c r="A917" s="12"/>
      <c r="B917" s="12"/>
      <c r="C917" s="12"/>
      <c r="D917" s="13"/>
      <c r="E917" s="13"/>
      <c r="F917" s="13"/>
      <c r="G917" s="13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3"/>
      <c r="W917" s="14"/>
      <c r="X917" s="14"/>
      <c r="Y917" s="14"/>
      <c r="Z917" s="12"/>
      <c r="AA917" s="12"/>
      <c r="AB917" s="12"/>
      <c r="AC917" s="12"/>
      <c r="AD917" s="15"/>
    </row>
    <row r="918" ht="12.0" customHeight="1">
      <c r="A918" s="12"/>
      <c r="B918" s="12"/>
      <c r="C918" s="12"/>
      <c r="D918" s="13"/>
      <c r="E918" s="13"/>
      <c r="F918" s="13"/>
      <c r="G918" s="13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3"/>
      <c r="W918" s="14"/>
      <c r="X918" s="14"/>
      <c r="Y918" s="14"/>
      <c r="Z918" s="12"/>
      <c r="AA918" s="12"/>
      <c r="AB918" s="12"/>
      <c r="AC918" s="12"/>
      <c r="AD918" s="15"/>
    </row>
    <row r="919" ht="12.0" customHeight="1">
      <c r="A919" s="12"/>
      <c r="B919" s="12"/>
      <c r="C919" s="12"/>
      <c r="D919" s="13"/>
      <c r="E919" s="13"/>
      <c r="F919" s="13"/>
      <c r="G919" s="13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3"/>
      <c r="W919" s="14"/>
      <c r="X919" s="14"/>
      <c r="Y919" s="14"/>
      <c r="Z919" s="12"/>
      <c r="AA919" s="12"/>
      <c r="AB919" s="12"/>
      <c r="AC919" s="12"/>
      <c r="AD919" s="15"/>
    </row>
    <row r="920" ht="12.0" customHeight="1">
      <c r="A920" s="12"/>
      <c r="B920" s="12"/>
      <c r="C920" s="12"/>
      <c r="D920" s="13"/>
      <c r="E920" s="13"/>
      <c r="F920" s="13"/>
      <c r="G920" s="13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3"/>
      <c r="W920" s="14"/>
      <c r="X920" s="14"/>
      <c r="Y920" s="14"/>
      <c r="Z920" s="12"/>
      <c r="AA920" s="12"/>
      <c r="AB920" s="12"/>
      <c r="AC920" s="12"/>
      <c r="AD920" s="15"/>
    </row>
    <row r="921" ht="12.0" customHeight="1">
      <c r="A921" s="12"/>
      <c r="B921" s="12"/>
      <c r="C921" s="12"/>
      <c r="D921" s="13"/>
      <c r="E921" s="13"/>
      <c r="F921" s="13"/>
      <c r="G921" s="13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3"/>
      <c r="W921" s="14"/>
      <c r="X921" s="14"/>
      <c r="Y921" s="14"/>
      <c r="Z921" s="12"/>
      <c r="AA921" s="12"/>
      <c r="AB921" s="12"/>
      <c r="AC921" s="12"/>
      <c r="AD921" s="15"/>
    </row>
    <row r="922" ht="12.0" customHeight="1">
      <c r="A922" s="12"/>
      <c r="B922" s="12"/>
      <c r="C922" s="12"/>
      <c r="D922" s="13"/>
      <c r="E922" s="13"/>
      <c r="F922" s="13"/>
      <c r="G922" s="13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3"/>
      <c r="W922" s="14"/>
      <c r="X922" s="14"/>
      <c r="Y922" s="14"/>
      <c r="Z922" s="12"/>
      <c r="AA922" s="12"/>
      <c r="AB922" s="12"/>
      <c r="AC922" s="12"/>
      <c r="AD922" s="15"/>
    </row>
    <row r="923" ht="12.0" customHeight="1">
      <c r="A923" s="12"/>
      <c r="B923" s="12"/>
      <c r="C923" s="12"/>
      <c r="D923" s="291"/>
      <c r="E923" s="13"/>
      <c r="F923" s="13"/>
      <c r="G923" s="13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3"/>
      <c r="W923" s="14"/>
      <c r="X923" s="14"/>
      <c r="Y923" s="14"/>
      <c r="Z923" s="12"/>
      <c r="AA923" s="12"/>
      <c r="AB923" s="12"/>
      <c r="AC923" s="12"/>
      <c r="AD923" s="15"/>
    </row>
  </sheetData>
  <mergeCells count="36">
    <mergeCell ref="C1:I1"/>
    <mergeCell ref="D4:D5"/>
    <mergeCell ref="E4:E5"/>
    <mergeCell ref="F4:U5"/>
    <mergeCell ref="V4:V7"/>
    <mergeCell ref="F6:O6"/>
    <mergeCell ref="Q6:U6"/>
    <mergeCell ref="V25:V28"/>
    <mergeCell ref="V41:V44"/>
    <mergeCell ref="V66:V69"/>
    <mergeCell ref="V87:V90"/>
    <mergeCell ref="F43:O43"/>
    <mergeCell ref="Q43:U43"/>
    <mergeCell ref="F66:U67"/>
    <mergeCell ref="F68:O68"/>
    <mergeCell ref="Q68:U68"/>
    <mergeCell ref="C4:C5"/>
    <mergeCell ref="D25:D26"/>
    <mergeCell ref="E25:E26"/>
    <mergeCell ref="F25:U26"/>
    <mergeCell ref="F27:O27"/>
    <mergeCell ref="Q27:U27"/>
    <mergeCell ref="F41:U42"/>
    <mergeCell ref="C87:C88"/>
    <mergeCell ref="D87:D88"/>
    <mergeCell ref="E87:E88"/>
    <mergeCell ref="F87:U88"/>
    <mergeCell ref="F89:O89"/>
    <mergeCell ref="Q89:U89"/>
    <mergeCell ref="C25:C26"/>
    <mergeCell ref="C41:C42"/>
    <mergeCell ref="D41:D42"/>
    <mergeCell ref="E41:E42"/>
    <mergeCell ref="C66:C67"/>
    <mergeCell ref="D66:D67"/>
    <mergeCell ref="E66:E67"/>
  </mergeCells>
  <printOptions horizontalCentered="1"/>
  <pageMargins bottom="0.75" footer="0.0" header="0.0" left="0.25" right="0.25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.5"/>
    <col customWidth="1" min="2" max="2" width="28.38"/>
    <col customWidth="1" min="3" max="4" width="8.88"/>
    <col customWidth="1" min="5" max="15" width="6.5"/>
    <col customWidth="1" min="16" max="16" width="8.5"/>
    <col customWidth="1" min="17" max="21" width="7.5"/>
    <col customWidth="1" min="22" max="23" width="8.5"/>
    <col customWidth="1" hidden="1" min="24" max="28" width="8.5"/>
  </cols>
  <sheetData>
    <row r="1" ht="15.0" customHeight="1">
      <c r="A1" s="292"/>
      <c r="B1" s="293" t="s">
        <v>87</v>
      </c>
      <c r="C1" s="3"/>
      <c r="D1" s="3"/>
      <c r="E1" s="3"/>
      <c r="F1" s="3"/>
      <c r="G1" s="3"/>
      <c r="H1" s="3"/>
      <c r="I1" s="3"/>
      <c r="J1" s="294"/>
      <c r="K1" s="294"/>
      <c r="L1" s="295"/>
      <c r="M1" s="295"/>
      <c r="N1" s="295"/>
      <c r="O1" s="295"/>
      <c r="P1" s="295"/>
      <c r="Q1" s="292"/>
      <c r="R1" s="292"/>
      <c r="S1" s="292"/>
      <c r="T1" s="292"/>
      <c r="U1" s="292"/>
      <c r="V1" s="296"/>
      <c r="W1" s="297"/>
      <c r="X1" s="292"/>
      <c r="Y1" s="292"/>
      <c r="Z1" s="292"/>
      <c r="AA1" s="292"/>
      <c r="AB1" s="298"/>
    </row>
    <row r="2" ht="14.25" customHeight="1">
      <c r="A2" s="299"/>
      <c r="B2" s="300"/>
      <c r="C2" s="301" t="s">
        <v>88</v>
      </c>
      <c r="D2" s="302" t="s">
        <v>2</v>
      </c>
      <c r="E2" s="303"/>
      <c r="F2" s="304" t="s">
        <v>89</v>
      </c>
      <c r="G2" s="305"/>
      <c r="H2" s="305"/>
      <c r="I2" s="305"/>
      <c r="J2" s="305"/>
      <c r="K2" s="305"/>
      <c r="L2" s="305"/>
      <c r="M2" s="305"/>
      <c r="N2" s="305"/>
      <c r="O2" s="306"/>
      <c r="P2" s="307"/>
      <c r="Q2" s="308"/>
      <c r="R2" s="305"/>
      <c r="S2" s="305"/>
      <c r="T2" s="305"/>
      <c r="U2" s="306"/>
      <c r="V2" s="309">
        <v>5.0</v>
      </c>
      <c r="X2" s="310" t="s">
        <v>90</v>
      </c>
      <c r="Y2" s="299"/>
      <c r="Z2" s="299"/>
      <c r="AA2" s="299"/>
      <c r="AB2" s="311"/>
    </row>
    <row r="3" ht="12.75" customHeight="1">
      <c r="A3" s="312"/>
      <c r="B3" s="313" t="s">
        <v>91</v>
      </c>
      <c r="C3" s="28"/>
      <c r="D3" s="28"/>
      <c r="E3" s="314" t="s">
        <v>92</v>
      </c>
      <c r="F3" s="315" t="s">
        <v>9</v>
      </c>
      <c r="G3" s="313" t="s">
        <v>10</v>
      </c>
      <c r="H3" s="313" t="s">
        <v>11</v>
      </c>
      <c r="I3" s="313" t="s">
        <v>12</v>
      </c>
      <c r="J3" s="313" t="s">
        <v>13</v>
      </c>
      <c r="K3" s="313" t="s">
        <v>14</v>
      </c>
      <c r="L3" s="313" t="s">
        <v>15</v>
      </c>
      <c r="M3" s="313" t="s">
        <v>16</v>
      </c>
      <c r="N3" s="313" t="s">
        <v>17</v>
      </c>
      <c r="O3" s="313" t="s">
        <v>18</v>
      </c>
      <c r="P3" s="316"/>
      <c r="Q3" s="313" t="s">
        <v>9</v>
      </c>
      <c r="R3" s="313" t="s">
        <v>10</v>
      </c>
      <c r="S3" s="313" t="s">
        <v>11</v>
      </c>
      <c r="T3" s="313" t="s">
        <v>12</v>
      </c>
      <c r="U3" s="313" t="s">
        <v>13</v>
      </c>
      <c r="V3" s="317" t="s">
        <v>93</v>
      </c>
      <c r="Y3" s="318"/>
      <c r="Z3" s="318"/>
      <c r="AA3" s="318"/>
      <c r="AB3" s="319"/>
    </row>
    <row r="4" ht="12.75" customHeight="1">
      <c r="A4" s="312"/>
      <c r="B4" s="320"/>
      <c r="C4" s="321"/>
      <c r="D4" s="322"/>
      <c r="E4" s="323" t="s">
        <v>94</v>
      </c>
      <c r="F4" s="324"/>
      <c r="G4" s="325"/>
      <c r="H4" s="325"/>
      <c r="I4" s="325"/>
      <c r="J4" s="325"/>
      <c r="K4" s="325"/>
      <c r="L4" s="325"/>
      <c r="M4" s="325"/>
      <c r="N4" s="325"/>
      <c r="O4" s="325"/>
      <c r="P4" s="307"/>
      <c r="Q4" s="326"/>
      <c r="R4" s="326"/>
      <c r="S4" s="326"/>
      <c r="T4" s="326"/>
      <c r="U4" s="326"/>
      <c r="V4" s="327" t="s">
        <v>95</v>
      </c>
      <c r="Y4" s="318" t="s">
        <v>96</v>
      </c>
      <c r="Z4" s="318"/>
      <c r="AA4" s="318" t="s">
        <v>97</v>
      </c>
      <c r="AB4" s="318" t="s">
        <v>98</v>
      </c>
    </row>
    <row r="5" ht="12.75" customHeight="1">
      <c r="A5" s="328"/>
      <c r="B5" s="329" t="s">
        <v>35</v>
      </c>
      <c r="C5" s="330">
        <v>726.0</v>
      </c>
      <c r="D5" s="331">
        <v>726.0</v>
      </c>
      <c r="E5" s="332">
        <v>7.0</v>
      </c>
      <c r="F5" s="333">
        <v>262.0</v>
      </c>
      <c r="G5" s="334">
        <v>251.67283111916265</v>
      </c>
      <c r="H5" s="334">
        <v>243.22225445979268</v>
      </c>
      <c r="I5" s="334">
        <v>244.7908245584239</v>
      </c>
      <c r="J5" s="334">
        <v>244.27430968353713</v>
      </c>
      <c r="K5" s="334">
        <v>245.9167898181172</v>
      </c>
      <c r="L5" s="334">
        <v>247.24597398017724</v>
      </c>
      <c r="M5" s="334">
        <v>250.984790728288</v>
      </c>
      <c r="N5" s="334">
        <v>254.53659779495663</v>
      </c>
      <c r="O5" s="334">
        <v>256.9101687402925</v>
      </c>
      <c r="P5" s="335"/>
      <c r="Q5" s="336">
        <f t="shared" ref="Q5:U5" si="1">SUM(F5/$D5)</f>
        <v>0.3608815427</v>
      </c>
      <c r="R5" s="336">
        <f t="shared" si="1"/>
        <v>0.3466567922</v>
      </c>
      <c r="S5" s="336">
        <f t="shared" si="1"/>
        <v>0.3350168794</v>
      </c>
      <c r="T5" s="336">
        <f t="shared" si="1"/>
        <v>0.3371774443</v>
      </c>
      <c r="U5" s="336">
        <f t="shared" si="1"/>
        <v>0.3364659913</v>
      </c>
      <c r="V5" s="337">
        <f t="shared" ref="V5:V61" si="3">AVeraGe(Q5:U5)</f>
        <v>0.34323973</v>
      </c>
      <c r="W5" s="338"/>
      <c r="X5" s="338">
        <f t="shared" ref="X5:X44" si="4">(E5*22)-(E5*5)</f>
        <v>119</v>
      </c>
      <c r="Y5" s="339">
        <f t="shared" ref="Y5:Y44" si="5">C5-D5</f>
        <v>0</v>
      </c>
      <c r="Z5" s="339">
        <f t="shared" ref="Z5:Z44" si="6">X5-Y5</f>
        <v>119</v>
      </c>
      <c r="AA5" s="339">
        <f t="shared" ref="AA5:AA44" si="7">C5-(E5*22*0.75)</f>
        <v>610.5</v>
      </c>
      <c r="AB5" s="311">
        <f t="shared" ref="AB5:AB76" si="8">F5/AA5</f>
        <v>0.4291564292</v>
      </c>
    </row>
    <row r="6" ht="12.75" customHeight="1">
      <c r="A6" s="328"/>
      <c r="B6" s="340" t="s">
        <v>19</v>
      </c>
      <c r="C6" s="330">
        <v>836.0</v>
      </c>
      <c r="D6" s="331">
        <v>751.0</v>
      </c>
      <c r="E6" s="332">
        <v>5.0</v>
      </c>
      <c r="F6" s="333">
        <v>407.0</v>
      </c>
      <c r="G6" s="334">
        <v>361.4</v>
      </c>
      <c r="H6" s="334">
        <v>362.55228494623657</v>
      </c>
      <c r="I6" s="334">
        <v>360.28477822580646</v>
      </c>
      <c r="J6" s="334">
        <v>344.9527973790323</v>
      </c>
      <c r="K6" s="334">
        <v>354.0449659778226</v>
      </c>
      <c r="L6" s="334">
        <v>355.8312074722782</v>
      </c>
      <c r="M6" s="334">
        <v>360.9667311145413</v>
      </c>
      <c r="N6" s="334">
        <v>363.76736089234714</v>
      </c>
      <c r="O6" s="334">
        <v>363.8135609944661</v>
      </c>
      <c r="P6" s="335"/>
      <c r="Q6" s="336">
        <f t="shared" ref="Q6:U6" si="2">SUM(F6/$D6)</f>
        <v>0.5419440746</v>
      </c>
      <c r="R6" s="336">
        <f t="shared" si="2"/>
        <v>0.4812250333</v>
      </c>
      <c r="S6" s="336">
        <f t="shared" si="2"/>
        <v>0.4827593674</v>
      </c>
      <c r="T6" s="336">
        <f t="shared" si="2"/>
        <v>0.4797400509</v>
      </c>
      <c r="U6" s="336">
        <f t="shared" si="2"/>
        <v>0.4593246303</v>
      </c>
      <c r="V6" s="337">
        <f t="shared" si="3"/>
        <v>0.4889986313</v>
      </c>
      <c r="W6" s="338"/>
      <c r="X6" s="338">
        <f t="shared" si="4"/>
        <v>85</v>
      </c>
      <c r="Y6" s="339">
        <f t="shared" si="5"/>
        <v>85</v>
      </c>
      <c r="Z6" s="339">
        <f t="shared" si="6"/>
        <v>0</v>
      </c>
      <c r="AA6" s="339">
        <f t="shared" si="7"/>
        <v>753.5</v>
      </c>
      <c r="AB6" s="311">
        <f t="shared" si="8"/>
        <v>0.5401459854</v>
      </c>
    </row>
    <row r="7" ht="12.75" customHeight="1">
      <c r="A7" s="328"/>
      <c r="B7" s="340" t="s">
        <v>75</v>
      </c>
      <c r="C7" s="330">
        <v>990.0</v>
      </c>
      <c r="D7" s="334">
        <v>888.0</v>
      </c>
      <c r="E7" s="334">
        <v>6.0</v>
      </c>
      <c r="F7" s="334">
        <v>469.0</v>
      </c>
      <c r="G7" s="334">
        <v>434.0</v>
      </c>
      <c r="H7" s="334">
        <v>420.0</v>
      </c>
      <c r="I7" s="334">
        <v>422.0</v>
      </c>
      <c r="J7" s="334">
        <v>412.0</v>
      </c>
      <c r="K7" s="334">
        <v>421.0</v>
      </c>
      <c r="L7" s="334">
        <v>427.0</v>
      </c>
      <c r="M7" s="334">
        <v>425.0</v>
      </c>
      <c r="N7" s="334">
        <v>431.0</v>
      </c>
      <c r="O7" s="334">
        <v>436.0</v>
      </c>
      <c r="P7" s="335"/>
      <c r="Q7" s="336">
        <f t="shared" ref="Q7:U7" si="9">SUM(F7/$D7)</f>
        <v>0.5281531532</v>
      </c>
      <c r="R7" s="336">
        <f t="shared" si="9"/>
        <v>0.4887387387</v>
      </c>
      <c r="S7" s="336">
        <f t="shared" si="9"/>
        <v>0.472972973</v>
      </c>
      <c r="T7" s="336">
        <f t="shared" si="9"/>
        <v>0.4752252252</v>
      </c>
      <c r="U7" s="336">
        <f t="shared" si="9"/>
        <v>0.463963964</v>
      </c>
      <c r="V7" s="337">
        <f t="shared" si="3"/>
        <v>0.4858108108</v>
      </c>
      <c r="W7" s="338"/>
      <c r="X7" s="338">
        <f t="shared" si="4"/>
        <v>102</v>
      </c>
      <c r="Y7" s="339">
        <f t="shared" si="5"/>
        <v>102</v>
      </c>
      <c r="Z7" s="339">
        <f t="shared" si="6"/>
        <v>0</v>
      </c>
      <c r="AA7" s="339">
        <f t="shared" si="7"/>
        <v>891</v>
      </c>
      <c r="AB7" s="311">
        <f t="shared" si="8"/>
        <v>0.5263748597</v>
      </c>
    </row>
    <row r="8" ht="12.75" customHeight="1">
      <c r="A8" s="328"/>
      <c r="B8" s="341" t="s">
        <v>43</v>
      </c>
      <c r="C8" s="342">
        <v>1034.0</v>
      </c>
      <c r="D8" s="343">
        <v>1000.0</v>
      </c>
      <c r="E8" s="323">
        <v>2.0</v>
      </c>
      <c r="F8" s="324">
        <v>637.0</v>
      </c>
      <c r="G8" s="344">
        <v>565.0</v>
      </c>
      <c r="H8" s="344">
        <v>542.0</v>
      </c>
      <c r="I8" s="344">
        <v>519.0</v>
      </c>
      <c r="J8" s="344">
        <v>505.0</v>
      </c>
      <c r="K8" s="344">
        <v>515.0</v>
      </c>
      <c r="L8" s="344">
        <v>515.0</v>
      </c>
      <c r="M8" s="344">
        <v>515.0</v>
      </c>
      <c r="N8" s="344">
        <v>517.0</v>
      </c>
      <c r="O8" s="344">
        <v>514.0</v>
      </c>
      <c r="P8" s="345"/>
      <c r="Q8" s="346">
        <f t="shared" ref="Q8:U8" si="10">SUM(F8/$D8)</f>
        <v>0.637</v>
      </c>
      <c r="R8" s="346">
        <f t="shared" si="10"/>
        <v>0.565</v>
      </c>
      <c r="S8" s="346">
        <f t="shared" si="10"/>
        <v>0.542</v>
      </c>
      <c r="T8" s="346">
        <f t="shared" si="10"/>
        <v>0.519</v>
      </c>
      <c r="U8" s="346">
        <f t="shared" si="10"/>
        <v>0.505</v>
      </c>
      <c r="V8" s="347">
        <f t="shared" si="3"/>
        <v>0.5536</v>
      </c>
      <c r="W8" s="338"/>
      <c r="X8" s="338">
        <f t="shared" si="4"/>
        <v>34</v>
      </c>
      <c r="Y8" s="339">
        <f t="shared" si="5"/>
        <v>34</v>
      </c>
      <c r="Z8" s="339">
        <f t="shared" si="6"/>
        <v>0</v>
      </c>
      <c r="AA8" s="339">
        <f t="shared" si="7"/>
        <v>1001</v>
      </c>
      <c r="AB8" s="311">
        <f t="shared" si="8"/>
        <v>0.6363636364</v>
      </c>
    </row>
    <row r="9" ht="12.75" customHeight="1">
      <c r="A9" s="328"/>
      <c r="B9" s="341" t="s">
        <v>63</v>
      </c>
      <c r="C9" s="342">
        <v>1012.0</v>
      </c>
      <c r="D9" s="343">
        <v>876.0</v>
      </c>
      <c r="E9" s="323">
        <v>8.0</v>
      </c>
      <c r="F9" s="324">
        <v>505.0</v>
      </c>
      <c r="G9" s="344">
        <v>489.5338472590628</v>
      </c>
      <c r="H9" s="344">
        <v>484.7091680021367</v>
      </c>
      <c r="I9" s="344">
        <v>479.21875172690096</v>
      </c>
      <c r="J9" s="344">
        <v>473.0883418138562</v>
      </c>
      <c r="K9" s="344">
        <v>479.05198414445874</v>
      </c>
      <c r="L9" s="344">
        <v>479.5470436719045</v>
      </c>
      <c r="M9" s="344">
        <v>478.6706476118794</v>
      </c>
      <c r="N9" s="344">
        <v>484.3966819428428</v>
      </c>
      <c r="O9" s="344">
        <v>482.24511887754556</v>
      </c>
      <c r="P9" s="345"/>
      <c r="Q9" s="346">
        <f t="shared" ref="Q9:U9" si="11">SUM(F9/$D9)</f>
        <v>0.5764840183</v>
      </c>
      <c r="R9" s="346">
        <f t="shared" si="11"/>
        <v>0.5588285928</v>
      </c>
      <c r="S9" s="346">
        <f t="shared" si="11"/>
        <v>0.553320968</v>
      </c>
      <c r="T9" s="346">
        <f t="shared" si="11"/>
        <v>0.5470533696</v>
      </c>
      <c r="U9" s="346">
        <f t="shared" si="11"/>
        <v>0.5400551847</v>
      </c>
      <c r="V9" s="347">
        <f t="shared" si="3"/>
        <v>0.5551484267</v>
      </c>
      <c r="W9" s="338"/>
      <c r="X9" s="338">
        <f t="shared" si="4"/>
        <v>136</v>
      </c>
      <c r="Y9" s="339">
        <f t="shared" si="5"/>
        <v>136</v>
      </c>
      <c r="Z9" s="339">
        <f t="shared" si="6"/>
        <v>0</v>
      </c>
      <c r="AA9" s="339">
        <f t="shared" si="7"/>
        <v>880</v>
      </c>
      <c r="AB9" s="311">
        <f t="shared" si="8"/>
        <v>0.5738636364</v>
      </c>
    </row>
    <row r="10" ht="12.75" customHeight="1">
      <c r="A10" s="328"/>
      <c r="B10" s="320" t="s">
        <v>45</v>
      </c>
      <c r="C10" s="321">
        <v>660.0</v>
      </c>
      <c r="D10" s="343">
        <v>626.0</v>
      </c>
      <c r="E10" s="323">
        <v>2.0</v>
      </c>
      <c r="F10" s="324">
        <v>382.0</v>
      </c>
      <c r="G10" s="325">
        <v>391.0</v>
      </c>
      <c r="H10" s="325">
        <v>364.0</v>
      </c>
      <c r="I10" s="325">
        <v>371.0</v>
      </c>
      <c r="J10" s="325">
        <v>363.0</v>
      </c>
      <c r="K10" s="325">
        <v>377.0</v>
      </c>
      <c r="L10" s="325">
        <v>386.0</v>
      </c>
      <c r="M10" s="325">
        <v>393.0</v>
      </c>
      <c r="N10" s="325">
        <v>398.0</v>
      </c>
      <c r="O10" s="325">
        <v>403.0</v>
      </c>
      <c r="P10" s="307"/>
      <c r="Q10" s="326">
        <f t="shared" ref="Q10:U10" si="12">SUM(F10/$D10)</f>
        <v>0.6102236422</v>
      </c>
      <c r="R10" s="326">
        <f t="shared" si="12"/>
        <v>0.624600639</v>
      </c>
      <c r="S10" s="326">
        <f t="shared" si="12"/>
        <v>0.5814696486</v>
      </c>
      <c r="T10" s="326">
        <f t="shared" si="12"/>
        <v>0.5926517572</v>
      </c>
      <c r="U10" s="326">
        <f t="shared" si="12"/>
        <v>0.5798722045</v>
      </c>
      <c r="V10" s="347">
        <f t="shared" si="3"/>
        <v>0.5977635783</v>
      </c>
      <c r="W10" s="338"/>
      <c r="X10" s="338">
        <f t="shared" si="4"/>
        <v>34</v>
      </c>
      <c r="Y10" s="339">
        <f t="shared" si="5"/>
        <v>34</v>
      </c>
      <c r="Z10" s="339">
        <f t="shared" si="6"/>
        <v>0</v>
      </c>
      <c r="AA10" s="339">
        <f t="shared" si="7"/>
        <v>627</v>
      </c>
      <c r="AB10" s="311">
        <f t="shared" si="8"/>
        <v>0.6092503987</v>
      </c>
    </row>
    <row r="11" ht="12.75" customHeight="1">
      <c r="A11" s="328"/>
      <c r="B11" s="341" t="s">
        <v>50</v>
      </c>
      <c r="C11" s="342">
        <v>946.0</v>
      </c>
      <c r="D11" s="343">
        <v>810.0</v>
      </c>
      <c r="E11" s="323">
        <v>8.0</v>
      </c>
      <c r="F11" s="324">
        <v>554.0</v>
      </c>
      <c r="G11" s="344">
        <v>542.3511967646411</v>
      </c>
      <c r="H11" s="344">
        <v>527.1848990397144</v>
      </c>
      <c r="I11" s="344">
        <v>533.6700464748136</v>
      </c>
      <c r="J11" s="344">
        <v>539.6985618806143</v>
      </c>
      <c r="K11" s="344">
        <v>553.5897947902561</v>
      </c>
      <c r="L11" s="344">
        <v>554.5895878355874</v>
      </c>
      <c r="M11" s="344">
        <v>556.4446027291933</v>
      </c>
      <c r="N11" s="344">
        <v>560.521158182819</v>
      </c>
      <c r="O11" s="344">
        <v>562.536285884464</v>
      </c>
      <c r="P11" s="345"/>
      <c r="Q11" s="346">
        <f t="shared" ref="Q11:U11" si="13">SUM(F11/$D11)</f>
        <v>0.6839506173</v>
      </c>
      <c r="R11" s="346">
        <f t="shared" si="13"/>
        <v>0.6695693787</v>
      </c>
      <c r="S11" s="346">
        <f t="shared" si="13"/>
        <v>0.6508455544</v>
      </c>
      <c r="T11" s="346">
        <f t="shared" si="13"/>
        <v>0.6588519092</v>
      </c>
      <c r="U11" s="346">
        <f t="shared" si="13"/>
        <v>0.6662945208</v>
      </c>
      <c r="V11" s="347">
        <f t="shared" si="3"/>
        <v>0.6659023961</v>
      </c>
      <c r="W11" s="338"/>
      <c r="X11" s="338">
        <f t="shared" si="4"/>
        <v>136</v>
      </c>
      <c r="Y11" s="339">
        <f t="shared" si="5"/>
        <v>136</v>
      </c>
      <c r="Z11" s="339">
        <f t="shared" si="6"/>
        <v>0</v>
      </c>
      <c r="AA11" s="339">
        <f t="shared" si="7"/>
        <v>814</v>
      </c>
      <c r="AB11" s="311">
        <f t="shared" si="8"/>
        <v>0.6805896806</v>
      </c>
    </row>
    <row r="12" ht="12.75" customHeight="1">
      <c r="A12" s="328"/>
      <c r="B12" s="341" t="s">
        <v>99</v>
      </c>
      <c r="C12" s="342">
        <v>900.0</v>
      </c>
      <c r="D12" s="343">
        <v>747.0</v>
      </c>
      <c r="E12" s="348">
        <v>9.0</v>
      </c>
      <c r="F12" s="349">
        <v>427.0</v>
      </c>
      <c r="G12" s="342">
        <v>469.0</v>
      </c>
      <c r="H12" s="342">
        <v>469.0</v>
      </c>
      <c r="I12" s="342">
        <v>469.0</v>
      </c>
      <c r="J12" s="342">
        <v>469.0</v>
      </c>
      <c r="K12" s="342">
        <v>469.0</v>
      </c>
      <c r="L12" s="342">
        <v>469.0</v>
      </c>
      <c r="M12" s="342">
        <v>469.0</v>
      </c>
      <c r="N12" s="342">
        <v>469.0</v>
      </c>
      <c r="O12" s="342">
        <v>469.0</v>
      </c>
      <c r="P12" s="345"/>
      <c r="Q12" s="346">
        <f t="shared" ref="Q12:U12" si="14">SUM(F12/$D12)</f>
        <v>0.5716198126</v>
      </c>
      <c r="R12" s="346">
        <f t="shared" si="14"/>
        <v>0.6278447122</v>
      </c>
      <c r="S12" s="346">
        <f t="shared" si="14"/>
        <v>0.6278447122</v>
      </c>
      <c r="T12" s="346">
        <f t="shared" si="14"/>
        <v>0.6278447122</v>
      </c>
      <c r="U12" s="346">
        <f t="shared" si="14"/>
        <v>0.6278447122</v>
      </c>
      <c r="V12" s="347">
        <f t="shared" si="3"/>
        <v>0.6165997323</v>
      </c>
      <c r="W12" s="338"/>
      <c r="X12" s="338">
        <f t="shared" si="4"/>
        <v>153</v>
      </c>
      <c r="Y12" s="339">
        <f t="shared" si="5"/>
        <v>153</v>
      </c>
      <c r="Z12" s="339">
        <f t="shared" si="6"/>
        <v>0</v>
      </c>
      <c r="AA12" s="339">
        <f t="shared" si="7"/>
        <v>751.5</v>
      </c>
      <c r="AB12" s="311">
        <f t="shared" si="8"/>
        <v>0.5681969395</v>
      </c>
    </row>
    <row r="13" ht="12.75" customHeight="1">
      <c r="A13" s="328"/>
      <c r="B13" s="320" t="s">
        <v>46</v>
      </c>
      <c r="C13" s="321">
        <v>946.0</v>
      </c>
      <c r="D13" s="343">
        <v>929.0</v>
      </c>
      <c r="E13" s="323">
        <v>1.0</v>
      </c>
      <c r="F13" s="324">
        <v>615.0</v>
      </c>
      <c r="G13" s="325">
        <v>605.0</v>
      </c>
      <c r="H13" s="325">
        <v>600.0</v>
      </c>
      <c r="I13" s="325">
        <v>601.0</v>
      </c>
      <c r="J13" s="325">
        <v>595.0</v>
      </c>
      <c r="K13" s="325">
        <v>596.0</v>
      </c>
      <c r="L13" s="325">
        <v>595.0</v>
      </c>
      <c r="M13" s="325">
        <v>593.0</v>
      </c>
      <c r="N13" s="325">
        <v>593.0</v>
      </c>
      <c r="O13" s="325">
        <v>598.0</v>
      </c>
      <c r="P13" s="307"/>
      <c r="Q13" s="326">
        <f t="shared" ref="Q13:U13" si="15">SUM(F13/$D13)</f>
        <v>0.6620021529</v>
      </c>
      <c r="R13" s="326">
        <f t="shared" si="15"/>
        <v>0.6512378902</v>
      </c>
      <c r="S13" s="326">
        <f t="shared" si="15"/>
        <v>0.6458557589</v>
      </c>
      <c r="T13" s="326">
        <f t="shared" si="15"/>
        <v>0.6469321851</v>
      </c>
      <c r="U13" s="326">
        <f t="shared" si="15"/>
        <v>0.6404736276</v>
      </c>
      <c r="V13" s="347">
        <f t="shared" si="3"/>
        <v>0.6493003229</v>
      </c>
      <c r="W13" s="338"/>
      <c r="X13" s="338">
        <f t="shared" si="4"/>
        <v>17</v>
      </c>
      <c r="Y13" s="339">
        <f t="shared" si="5"/>
        <v>17</v>
      </c>
      <c r="Z13" s="339">
        <f t="shared" si="6"/>
        <v>0</v>
      </c>
      <c r="AA13" s="339">
        <f t="shared" si="7"/>
        <v>929.5</v>
      </c>
      <c r="AB13" s="311">
        <f t="shared" si="8"/>
        <v>0.6616460463</v>
      </c>
    </row>
    <row r="14" ht="12.75" customHeight="1">
      <c r="A14" s="328"/>
      <c r="B14" s="320" t="s">
        <v>48</v>
      </c>
      <c r="C14" s="321">
        <v>836.0</v>
      </c>
      <c r="D14" s="343">
        <v>768.0</v>
      </c>
      <c r="E14" s="323">
        <v>4.0</v>
      </c>
      <c r="F14" s="324">
        <v>536.0</v>
      </c>
      <c r="G14" s="325">
        <v>495.90966167046366</v>
      </c>
      <c r="H14" s="325">
        <v>485.6529901926639</v>
      </c>
      <c r="I14" s="325">
        <v>478.77470656868206</v>
      </c>
      <c r="J14" s="325">
        <v>458.86037070544904</v>
      </c>
      <c r="K14" s="325">
        <v>469.37313070943253</v>
      </c>
      <c r="L14" s="325">
        <v>475.9471958466699</v>
      </c>
      <c r="M14" s="325">
        <v>485.19024409587877</v>
      </c>
      <c r="N14" s="325">
        <v>498.04423009856714</v>
      </c>
      <c r="O14" s="325">
        <v>509.1106090229133</v>
      </c>
      <c r="P14" s="307"/>
      <c r="Q14" s="326">
        <f t="shared" ref="Q14:U14" si="16">SUM(F14/$D14)</f>
        <v>0.6979166667</v>
      </c>
      <c r="R14" s="326">
        <f t="shared" si="16"/>
        <v>0.6457157053</v>
      </c>
      <c r="S14" s="326">
        <f t="shared" si="16"/>
        <v>0.6323606643</v>
      </c>
      <c r="T14" s="326">
        <f t="shared" si="16"/>
        <v>0.6234045658</v>
      </c>
      <c r="U14" s="326">
        <f t="shared" si="16"/>
        <v>0.597474441</v>
      </c>
      <c r="V14" s="347">
        <f t="shared" si="3"/>
        <v>0.6393744086</v>
      </c>
      <c r="W14" s="338"/>
      <c r="X14" s="338">
        <f t="shared" si="4"/>
        <v>68</v>
      </c>
      <c r="Y14" s="339">
        <f t="shared" si="5"/>
        <v>68</v>
      </c>
      <c r="Z14" s="339">
        <f t="shared" si="6"/>
        <v>0</v>
      </c>
      <c r="AA14" s="339">
        <f t="shared" si="7"/>
        <v>770</v>
      </c>
      <c r="AB14" s="311">
        <f t="shared" si="8"/>
        <v>0.6961038961</v>
      </c>
    </row>
    <row r="15" ht="12.75" customHeight="1">
      <c r="A15" s="328"/>
      <c r="B15" s="320" t="s">
        <v>37</v>
      </c>
      <c r="C15" s="321">
        <v>814.0</v>
      </c>
      <c r="D15" s="343">
        <v>763.0</v>
      </c>
      <c r="E15" s="323">
        <v>3.0</v>
      </c>
      <c r="F15" s="324">
        <v>555.0</v>
      </c>
      <c r="G15" s="325">
        <v>498.6</v>
      </c>
      <c r="H15" s="325">
        <v>477.56</v>
      </c>
      <c r="I15" s="325">
        <v>474.2416666666667</v>
      </c>
      <c r="J15" s="325">
        <v>466.325</v>
      </c>
      <c r="K15" s="325">
        <v>476.90625</v>
      </c>
      <c r="L15" s="325">
        <v>484.52076822916666</v>
      </c>
      <c r="M15" s="325">
        <v>488.2709049479167</v>
      </c>
      <c r="N15" s="325">
        <v>492.87800537109376</v>
      </c>
      <c r="O15" s="325">
        <v>494.9618296305339</v>
      </c>
      <c r="P15" s="307"/>
      <c r="Q15" s="326">
        <f t="shared" ref="Q15:U15" si="17">SUM(F15/$D15)</f>
        <v>0.7273918742</v>
      </c>
      <c r="R15" s="326">
        <f t="shared" si="17"/>
        <v>0.6534731324</v>
      </c>
      <c r="S15" s="326">
        <f t="shared" si="17"/>
        <v>0.625897772</v>
      </c>
      <c r="T15" s="326">
        <f t="shared" si="17"/>
        <v>0.6215487112</v>
      </c>
      <c r="U15" s="326">
        <f t="shared" si="17"/>
        <v>0.6111730013</v>
      </c>
      <c r="V15" s="347">
        <f t="shared" si="3"/>
        <v>0.6478968982</v>
      </c>
      <c r="W15" s="338"/>
      <c r="X15" s="338">
        <f t="shared" si="4"/>
        <v>51</v>
      </c>
      <c r="Y15" s="339">
        <f t="shared" si="5"/>
        <v>51</v>
      </c>
      <c r="Z15" s="339">
        <f t="shared" si="6"/>
        <v>0</v>
      </c>
      <c r="AA15" s="339">
        <f t="shared" si="7"/>
        <v>764.5</v>
      </c>
      <c r="AB15" s="311">
        <f t="shared" si="8"/>
        <v>0.7259646828</v>
      </c>
    </row>
    <row r="16" ht="12.75" customHeight="1">
      <c r="A16" s="328"/>
      <c r="B16" s="320" t="s">
        <v>66</v>
      </c>
      <c r="C16" s="321">
        <v>880.0</v>
      </c>
      <c r="D16" s="343">
        <v>846.0</v>
      </c>
      <c r="E16" s="323">
        <v>2.0</v>
      </c>
      <c r="F16" s="324">
        <v>586.0</v>
      </c>
      <c r="G16" s="325">
        <v>595.0</v>
      </c>
      <c r="H16" s="325">
        <v>587.0</v>
      </c>
      <c r="I16" s="325">
        <v>566.0</v>
      </c>
      <c r="J16" s="325">
        <v>576.0</v>
      </c>
      <c r="K16" s="325">
        <v>558.0</v>
      </c>
      <c r="L16" s="325">
        <v>555.0</v>
      </c>
      <c r="M16" s="325">
        <v>550.0</v>
      </c>
      <c r="N16" s="325">
        <v>550.0</v>
      </c>
      <c r="O16" s="325">
        <v>555.0</v>
      </c>
      <c r="P16" s="307"/>
      <c r="Q16" s="326">
        <f t="shared" ref="Q16:U16" si="18">SUM(F16/$D16)</f>
        <v>0.6926713948</v>
      </c>
      <c r="R16" s="326">
        <f t="shared" si="18"/>
        <v>0.7033096927</v>
      </c>
      <c r="S16" s="326">
        <f t="shared" si="18"/>
        <v>0.6938534279</v>
      </c>
      <c r="T16" s="326">
        <f t="shared" si="18"/>
        <v>0.6690307329</v>
      </c>
      <c r="U16" s="326">
        <f t="shared" si="18"/>
        <v>0.6808510638</v>
      </c>
      <c r="V16" s="347">
        <f t="shared" si="3"/>
        <v>0.6879432624</v>
      </c>
      <c r="W16" s="338">
        <v>3.0</v>
      </c>
      <c r="X16" s="338">
        <f t="shared" si="4"/>
        <v>34</v>
      </c>
      <c r="Y16" s="339">
        <f t="shared" si="5"/>
        <v>34</v>
      </c>
      <c r="Z16" s="339">
        <f t="shared" si="6"/>
        <v>0</v>
      </c>
      <c r="AA16" s="339">
        <f t="shared" si="7"/>
        <v>847</v>
      </c>
      <c r="AB16" s="311">
        <f t="shared" si="8"/>
        <v>0.6918536009</v>
      </c>
    </row>
    <row r="17" ht="12.75" customHeight="1">
      <c r="A17" s="328"/>
      <c r="B17" s="320" t="s">
        <v>39</v>
      </c>
      <c r="C17" s="321">
        <v>770.0</v>
      </c>
      <c r="D17" s="343">
        <v>719.0</v>
      </c>
      <c r="E17" s="323">
        <v>3.0</v>
      </c>
      <c r="F17" s="324">
        <v>440.0</v>
      </c>
      <c r="G17" s="325">
        <v>463.0</v>
      </c>
      <c r="H17" s="325">
        <v>479.0</v>
      </c>
      <c r="I17" s="325">
        <v>490.0</v>
      </c>
      <c r="J17" s="325">
        <v>522.0</v>
      </c>
      <c r="K17" s="325">
        <v>548.0</v>
      </c>
      <c r="L17" s="325">
        <v>579.0</v>
      </c>
      <c r="M17" s="325">
        <v>605.0</v>
      </c>
      <c r="N17" s="325">
        <v>635.0</v>
      </c>
      <c r="O17" s="325">
        <v>659.0</v>
      </c>
      <c r="P17" s="307"/>
      <c r="Q17" s="326">
        <f t="shared" ref="Q17:U17" si="19">SUM(F17/$D17)</f>
        <v>0.611961057</v>
      </c>
      <c r="R17" s="326">
        <f t="shared" si="19"/>
        <v>0.6439499305</v>
      </c>
      <c r="S17" s="326">
        <f t="shared" si="19"/>
        <v>0.6662030598</v>
      </c>
      <c r="T17" s="326">
        <f t="shared" si="19"/>
        <v>0.6815020862</v>
      </c>
      <c r="U17" s="326">
        <f t="shared" si="19"/>
        <v>0.7260083449</v>
      </c>
      <c r="V17" s="347">
        <f t="shared" si="3"/>
        <v>0.6659248957</v>
      </c>
      <c r="W17" s="338"/>
      <c r="X17" s="338">
        <f t="shared" si="4"/>
        <v>51</v>
      </c>
      <c r="Y17" s="339">
        <f t="shared" si="5"/>
        <v>51</v>
      </c>
      <c r="Z17" s="339">
        <f t="shared" si="6"/>
        <v>0</v>
      </c>
      <c r="AA17" s="339">
        <f t="shared" si="7"/>
        <v>720.5</v>
      </c>
      <c r="AB17" s="311">
        <f t="shared" si="8"/>
        <v>0.6106870229</v>
      </c>
    </row>
    <row r="18" ht="12.75" customHeight="1">
      <c r="A18" s="328"/>
      <c r="B18" s="320" t="s">
        <v>67</v>
      </c>
      <c r="C18" s="321">
        <v>572.0</v>
      </c>
      <c r="D18" s="343">
        <v>504.0</v>
      </c>
      <c r="E18" s="323">
        <v>4.0</v>
      </c>
      <c r="F18" s="324">
        <v>371.0</v>
      </c>
      <c r="G18" s="325">
        <v>346.0</v>
      </c>
      <c r="H18" s="325">
        <v>329.0</v>
      </c>
      <c r="I18" s="325">
        <v>334.0</v>
      </c>
      <c r="J18" s="325">
        <v>327.0</v>
      </c>
      <c r="K18" s="325">
        <v>329.0</v>
      </c>
      <c r="L18" s="325">
        <v>326.0</v>
      </c>
      <c r="M18" s="325">
        <v>331.0</v>
      </c>
      <c r="N18" s="325">
        <v>338.0</v>
      </c>
      <c r="O18" s="325">
        <v>343.0</v>
      </c>
      <c r="P18" s="307"/>
      <c r="Q18" s="326">
        <f t="shared" ref="Q18:U18" si="20">SUM(F18/$D18)</f>
        <v>0.7361111111</v>
      </c>
      <c r="R18" s="326">
        <f t="shared" si="20"/>
        <v>0.6865079365</v>
      </c>
      <c r="S18" s="326">
        <f t="shared" si="20"/>
        <v>0.6527777778</v>
      </c>
      <c r="T18" s="326">
        <f t="shared" si="20"/>
        <v>0.6626984127</v>
      </c>
      <c r="U18" s="326">
        <f t="shared" si="20"/>
        <v>0.6488095238</v>
      </c>
      <c r="V18" s="347">
        <f t="shared" si="3"/>
        <v>0.6773809524</v>
      </c>
      <c r="W18" s="338"/>
      <c r="X18" s="338">
        <f t="shared" si="4"/>
        <v>68</v>
      </c>
      <c r="Y18" s="339">
        <f t="shared" si="5"/>
        <v>68</v>
      </c>
      <c r="Z18" s="339">
        <f t="shared" si="6"/>
        <v>0</v>
      </c>
      <c r="AA18" s="339">
        <f t="shared" si="7"/>
        <v>506</v>
      </c>
      <c r="AB18" s="311">
        <f t="shared" si="8"/>
        <v>0.733201581</v>
      </c>
    </row>
    <row r="19" ht="12.75" customHeight="1">
      <c r="A19" s="350"/>
      <c r="B19" s="341" t="s">
        <v>80</v>
      </c>
      <c r="C19" s="342">
        <v>1012.0</v>
      </c>
      <c r="D19" s="343">
        <v>961.0</v>
      </c>
      <c r="E19" s="323">
        <v>3.0</v>
      </c>
      <c r="F19" s="324">
        <v>716.0</v>
      </c>
      <c r="G19" s="344">
        <v>685.0</v>
      </c>
      <c r="H19" s="344">
        <v>672.0</v>
      </c>
      <c r="I19" s="344">
        <v>660.0</v>
      </c>
      <c r="J19" s="344">
        <v>648.0</v>
      </c>
      <c r="K19" s="344">
        <v>640.0</v>
      </c>
      <c r="L19" s="344">
        <v>634.0</v>
      </c>
      <c r="M19" s="344">
        <v>633.0</v>
      </c>
      <c r="N19" s="344">
        <v>628.0</v>
      </c>
      <c r="O19" s="344">
        <v>621.0</v>
      </c>
      <c r="P19" s="345"/>
      <c r="Q19" s="346">
        <f t="shared" ref="Q19:U19" si="21">SUM(F19/$D19)</f>
        <v>0.745057232</v>
      </c>
      <c r="R19" s="346">
        <f t="shared" si="21"/>
        <v>0.7127991675</v>
      </c>
      <c r="S19" s="346">
        <f t="shared" si="21"/>
        <v>0.6992715921</v>
      </c>
      <c r="T19" s="346">
        <f t="shared" si="21"/>
        <v>0.6867845994</v>
      </c>
      <c r="U19" s="346">
        <f t="shared" si="21"/>
        <v>0.6742976067</v>
      </c>
      <c r="V19" s="347">
        <f t="shared" si="3"/>
        <v>0.7036420395</v>
      </c>
      <c r="W19" s="338"/>
      <c r="X19" s="338">
        <f t="shared" si="4"/>
        <v>51</v>
      </c>
      <c r="Y19" s="339">
        <f t="shared" si="5"/>
        <v>51</v>
      </c>
      <c r="Z19" s="339">
        <f t="shared" si="6"/>
        <v>0</v>
      </c>
      <c r="AA19" s="339">
        <f t="shared" si="7"/>
        <v>962.5</v>
      </c>
      <c r="AB19" s="311">
        <f t="shared" si="8"/>
        <v>0.7438961039</v>
      </c>
    </row>
    <row r="20" ht="12.75" customHeight="1">
      <c r="A20" s="328"/>
      <c r="B20" s="320" t="s">
        <v>49</v>
      </c>
      <c r="C20" s="321">
        <v>858.0</v>
      </c>
      <c r="D20" s="343">
        <v>773.0</v>
      </c>
      <c r="E20" s="323">
        <v>5.0</v>
      </c>
      <c r="F20" s="324">
        <v>482.0</v>
      </c>
      <c r="G20" s="325">
        <v>514.0</v>
      </c>
      <c r="H20" s="325">
        <v>508.0</v>
      </c>
      <c r="I20" s="325">
        <v>514.0</v>
      </c>
      <c r="J20" s="325">
        <v>501.0</v>
      </c>
      <c r="K20" s="325">
        <v>507.0</v>
      </c>
      <c r="L20" s="325">
        <v>512.0</v>
      </c>
      <c r="M20" s="325">
        <v>509.0</v>
      </c>
      <c r="N20" s="325">
        <v>510.0</v>
      </c>
      <c r="O20" s="325">
        <v>508.0</v>
      </c>
      <c r="P20" s="307"/>
      <c r="Q20" s="326">
        <f t="shared" ref="Q20:U20" si="22">SUM(F20/$D20)</f>
        <v>0.6235446313</v>
      </c>
      <c r="R20" s="326">
        <f t="shared" si="22"/>
        <v>0.6649417853</v>
      </c>
      <c r="S20" s="326">
        <f t="shared" si="22"/>
        <v>0.6571798189</v>
      </c>
      <c r="T20" s="326">
        <f t="shared" si="22"/>
        <v>0.6649417853</v>
      </c>
      <c r="U20" s="326">
        <f t="shared" si="22"/>
        <v>0.6481241915</v>
      </c>
      <c r="V20" s="347">
        <f t="shared" si="3"/>
        <v>0.6517464424</v>
      </c>
      <c r="W20" s="338"/>
      <c r="X20" s="338">
        <f t="shared" si="4"/>
        <v>85</v>
      </c>
      <c r="Y20" s="339">
        <f t="shared" si="5"/>
        <v>85</v>
      </c>
      <c r="Z20" s="339">
        <f t="shared" si="6"/>
        <v>0</v>
      </c>
      <c r="AA20" s="339">
        <f t="shared" si="7"/>
        <v>775.5</v>
      </c>
      <c r="AB20" s="311">
        <f t="shared" si="8"/>
        <v>0.6215344939</v>
      </c>
    </row>
    <row r="21" ht="12.75" customHeight="1">
      <c r="A21" s="328"/>
      <c r="B21" s="320" t="s">
        <v>70</v>
      </c>
      <c r="C21" s="321">
        <v>968.0</v>
      </c>
      <c r="D21" s="343">
        <v>849.0</v>
      </c>
      <c r="E21" s="323">
        <v>7.0</v>
      </c>
      <c r="F21" s="324">
        <v>646.0</v>
      </c>
      <c r="G21" s="325">
        <v>624.0</v>
      </c>
      <c r="H21" s="325">
        <v>633.0</v>
      </c>
      <c r="I21" s="325">
        <v>635.0</v>
      </c>
      <c r="J21" s="325">
        <v>608.0</v>
      </c>
      <c r="K21" s="325">
        <v>612.0</v>
      </c>
      <c r="L21" s="325">
        <v>612.0</v>
      </c>
      <c r="M21" s="325">
        <v>611.0</v>
      </c>
      <c r="N21" s="325">
        <v>609.0</v>
      </c>
      <c r="O21" s="325">
        <v>606.0</v>
      </c>
      <c r="P21" s="307"/>
      <c r="Q21" s="326">
        <f t="shared" ref="Q21:U21" si="23">SUM(F21/$D21)</f>
        <v>0.7608951708</v>
      </c>
      <c r="R21" s="326">
        <f t="shared" si="23"/>
        <v>0.7349823322</v>
      </c>
      <c r="S21" s="326">
        <f t="shared" si="23"/>
        <v>0.7455830389</v>
      </c>
      <c r="T21" s="326">
        <f t="shared" si="23"/>
        <v>0.7479387515</v>
      </c>
      <c r="U21" s="326">
        <f t="shared" si="23"/>
        <v>0.7161366313</v>
      </c>
      <c r="V21" s="347">
        <f t="shared" si="3"/>
        <v>0.7411071849</v>
      </c>
      <c r="W21" s="338"/>
      <c r="X21" s="338">
        <f t="shared" si="4"/>
        <v>119</v>
      </c>
      <c r="Y21" s="339">
        <f t="shared" si="5"/>
        <v>119</v>
      </c>
      <c r="Z21" s="339">
        <f t="shared" si="6"/>
        <v>0</v>
      </c>
      <c r="AA21" s="339">
        <f t="shared" si="7"/>
        <v>852.5</v>
      </c>
      <c r="AB21" s="311">
        <f t="shared" si="8"/>
        <v>0.757771261</v>
      </c>
    </row>
    <row r="22" ht="12.75" customHeight="1">
      <c r="A22" s="328"/>
      <c r="B22" s="320" t="s">
        <v>81</v>
      </c>
      <c r="C22" s="321">
        <v>990.0</v>
      </c>
      <c r="D22" s="343">
        <v>820.0</v>
      </c>
      <c r="E22" s="323">
        <v>10.0</v>
      </c>
      <c r="F22" s="324">
        <v>573.0</v>
      </c>
      <c r="G22" s="325">
        <v>593.3241182703616</v>
      </c>
      <c r="H22" s="325">
        <v>576.64</v>
      </c>
      <c r="I22" s="325">
        <v>563.7161354263305</v>
      </c>
      <c r="J22" s="325">
        <v>568.7812865853277</v>
      </c>
      <c r="K22" s="325">
        <v>552.5229634442271</v>
      </c>
      <c r="L22" s="325">
        <v>545.0933772608191</v>
      </c>
      <c r="M22" s="325">
        <v>536.0662096002704</v>
      </c>
      <c r="N22" s="325">
        <v>531.0419470070851</v>
      </c>
      <c r="O22" s="325">
        <v>527.0689825848578</v>
      </c>
      <c r="P22" s="307"/>
      <c r="Q22" s="326">
        <f t="shared" ref="Q22:U22" si="24">SUM(F22/$D22)</f>
        <v>0.6987804878</v>
      </c>
      <c r="R22" s="326">
        <f t="shared" si="24"/>
        <v>0.7235659979</v>
      </c>
      <c r="S22" s="326">
        <f t="shared" si="24"/>
        <v>0.7032195122</v>
      </c>
      <c r="T22" s="326">
        <f t="shared" si="24"/>
        <v>0.6874587017</v>
      </c>
      <c r="U22" s="326">
        <f t="shared" si="24"/>
        <v>0.6936357153</v>
      </c>
      <c r="V22" s="347">
        <f t="shared" si="3"/>
        <v>0.701332083</v>
      </c>
      <c r="W22" s="338"/>
      <c r="X22" s="338">
        <f t="shared" si="4"/>
        <v>170</v>
      </c>
      <c r="Y22" s="339">
        <f t="shared" si="5"/>
        <v>170</v>
      </c>
      <c r="Z22" s="339">
        <f t="shared" si="6"/>
        <v>0</v>
      </c>
      <c r="AA22" s="339">
        <f t="shared" si="7"/>
        <v>825</v>
      </c>
      <c r="AB22" s="311">
        <f t="shared" si="8"/>
        <v>0.6945454545</v>
      </c>
    </row>
    <row r="23" ht="12.75" customHeight="1">
      <c r="A23" s="328"/>
      <c r="B23" s="320" t="s">
        <v>23</v>
      </c>
      <c r="C23" s="321">
        <v>726.0</v>
      </c>
      <c r="D23" s="343">
        <v>624.0</v>
      </c>
      <c r="E23" s="323">
        <v>6.0</v>
      </c>
      <c r="F23" s="324">
        <v>456.0</v>
      </c>
      <c r="G23" s="325">
        <v>454.0</v>
      </c>
      <c r="H23" s="325">
        <v>445.0</v>
      </c>
      <c r="I23" s="325">
        <v>444.0</v>
      </c>
      <c r="J23" s="325">
        <v>427.0</v>
      </c>
      <c r="K23" s="325">
        <v>430.0</v>
      </c>
      <c r="L23" s="325">
        <v>434.0</v>
      </c>
      <c r="M23" s="325">
        <v>436.0</v>
      </c>
      <c r="N23" s="325">
        <v>442.0</v>
      </c>
      <c r="O23" s="325">
        <v>449.0</v>
      </c>
      <c r="P23" s="307"/>
      <c r="Q23" s="326">
        <f t="shared" ref="Q23:U23" si="25">SUM(F23/$D23)</f>
        <v>0.7307692308</v>
      </c>
      <c r="R23" s="326">
        <f t="shared" si="25"/>
        <v>0.7275641026</v>
      </c>
      <c r="S23" s="326">
        <f t="shared" si="25"/>
        <v>0.7131410256</v>
      </c>
      <c r="T23" s="326">
        <f t="shared" si="25"/>
        <v>0.7115384615</v>
      </c>
      <c r="U23" s="326">
        <f t="shared" si="25"/>
        <v>0.6842948718</v>
      </c>
      <c r="V23" s="347">
        <f t="shared" si="3"/>
        <v>0.7134615385</v>
      </c>
      <c r="W23" s="338"/>
      <c r="X23" s="338">
        <f t="shared" si="4"/>
        <v>102</v>
      </c>
      <c r="Y23" s="339">
        <f t="shared" si="5"/>
        <v>102</v>
      </c>
      <c r="Z23" s="339">
        <f t="shared" si="6"/>
        <v>0</v>
      </c>
      <c r="AA23" s="339">
        <f t="shared" si="7"/>
        <v>627</v>
      </c>
      <c r="AB23" s="311">
        <f t="shared" si="8"/>
        <v>0.7272727273</v>
      </c>
    </row>
    <row r="24" ht="12.75" customHeight="1">
      <c r="A24" s="328"/>
      <c r="B24" s="320" t="s">
        <v>56</v>
      </c>
      <c r="C24" s="321">
        <v>880.0</v>
      </c>
      <c r="D24" s="343">
        <v>829.0</v>
      </c>
      <c r="E24" s="323">
        <v>3.0</v>
      </c>
      <c r="F24" s="324">
        <v>637.0</v>
      </c>
      <c r="G24" s="325">
        <v>657.1043755570411</v>
      </c>
      <c r="H24" s="325">
        <v>659.4672102580566</v>
      </c>
      <c r="I24" s="325">
        <v>645.8849273501266</v>
      </c>
      <c r="J24" s="325">
        <v>639.4014633966344</v>
      </c>
      <c r="K24" s="325">
        <v>628.4263247132384</v>
      </c>
      <c r="L24" s="325">
        <v>621.3025024162112</v>
      </c>
      <c r="M24" s="325">
        <v>613.3613299358985</v>
      </c>
      <c r="N24" s="325">
        <v>607.4742711164813</v>
      </c>
      <c r="O24" s="325">
        <v>597.8077010290152</v>
      </c>
      <c r="P24" s="307"/>
      <c r="Q24" s="326">
        <f t="shared" ref="Q24:U24" si="26">SUM(F24/$D24)</f>
        <v>0.7683956574</v>
      </c>
      <c r="R24" s="326">
        <f t="shared" si="26"/>
        <v>0.7926470151</v>
      </c>
      <c r="S24" s="326">
        <f t="shared" si="26"/>
        <v>0.7954972379</v>
      </c>
      <c r="T24" s="326">
        <f t="shared" si="26"/>
        <v>0.779113302</v>
      </c>
      <c r="U24" s="326">
        <f t="shared" si="26"/>
        <v>0.771292477</v>
      </c>
      <c r="V24" s="347">
        <f t="shared" si="3"/>
        <v>0.7813891379</v>
      </c>
      <c r="W24" s="338"/>
      <c r="X24" s="338">
        <f t="shared" si="4"/>
        <v>51</v>
      </c>
      <c r="Y24" s="339">
        <f t="shared" si="5"/>
        <v>51</v>
      </c>
      <c r="Z24" s="339">
        <f t="shared" si="6"/>
        <v>0</v>
      </c>
      <c r="AA24" s="339">
        <f t="shared" si="7"/>
        <v>830.5</v>
      </c>
      <c r="AB24" s="311">
        <f t="shared" si="8"/>
        <v>0.7670078266</v>
      </c>
    </row>
    <row r="25" ht="12.75" customHeight="1">
      <c r="A25" s="328"/>
      <c r="B25" s="320" t="s">
        <v>25</v>
      </c>
      <c r="C25" s="321">
        <v>814.0</v>
      </c>
      <c r="D25" s="343">
        <v>695.0</v>
      </c>
      <c r="E25" s="323">
        <v>7.0</v>
      </c>
      <c r="F25" s="324">
        <v>521.0</v>
      </c>
      <c r="G25" s="325">
        <v>538.44</v>
      </c>
      <c r="H25" s="325">
        <v>509.25</v>
      </c>
      <c r="I25" s="325">
        <v>496.7017721518987</v>
      </c>
      <c r="J25" s="325">
        <v>498.5651898734177</v>
      </c>
      <c r="K25" s="325">
        <v>490.63469145569616</v>
      </c>
      <c r="L25" s="325">
        <v>497.56509889240505</v>
      </c>
      <c r="M25" s="325">
        <v>496.0048175435127</v>
      </c>
      <c r="N25" s="325">
        <v>497.94339534711236</v>
      </c>
      <c r="O25" s="325">
        <v>503.91108753832077</v>
      </c>
      <c r="P25" s="307"/>
      <c r="Q25" s="326">
        <f t="shared" ref="Q25:U25" si="27">SUM(F25/$D25)</f>
        <v>0.7496402878</v>
      </c>
      <c r="R25" s="326">
        <f t="shared" si="27"/>
        <v>0.7747338129</v>
      </c>
      <c r="S25" s="326">
        <f t="shared" si="27"/>
        <v>0.7327338129</v>
      </c>
      <c r="T25" s="326">
        <f t="shared" si="27"/>
        <v>0.7146788089</v>
      </c>
      <c r="U25" s="326">
        <f t="shared" si="27"/>
        <v>0.7173599854</v>
      </c>
      <c r="V25" s="347">
        <f t="shared" si="3"/>
        <v>0.7378293416</v>
      </c>
      <c r="W25" s="338"/>
      <c r="X25" s="338">
        <f t="shared" si="4"/>
        <v>119</v>
      </c>
      <c r="Y25" s="339">
        <f t="shared" si="5"/>
        <v>119</v>
      </c>
      <c r="Z25" s="339">
        <f t="shared" si="6"/>
        <v>0</v>
      </c>
      <c r="AA25" s="339">
        <f t="shared" si="7"/>
        <v>698.5</v>
      </c>
      <c r="AB25" s="311">
        <f t="shared" si="8"/>
        <v>0.7458840372</v>
      </c>
    </row>
    <row r="26" ht="12.75" customHeight="1">
      <c r="A26" s="328" t="s">
        <v>100</v>
      </c>
      <c r="B26" s="351" t="s">
        <v>41</v>
      </c>
      <c r="C26" s="348">
        <v>506.0</v>
      </c>
      <c r="D26" s="323">
        <v>438.0</v>
      </c>
      <c r="E26" s="323">
        <v>4.0</v>
      </c>
      <c r="F26" s="323">
        <v>346.0</v>
      </c>
      <c r="G26" s="323">
        <v>358.0</v>
      </c>
      <c r="H26" s="323">
        <v>366.0</v>
      </c>
      <c r="I26" s="323">
        <v>362.0</v>
      </c>
      <c r="J26" s="323">
        <v>375.0</v>
      </c>
      <c r="K26" s="323">
        <v>379.0</v>
      </c>
      <c r="L26" s="323">
        <v>382.0</v>
      </c>
      <c r="M26" s="323">
        <v>377.0</v>
      </c>
      <c r="N26" s="323">
        <v>376.0</v>
      </c>
      <c r="O26" s="323">
        <v>372.0</v>
      </c>
      <c r="P26" s="299"/>
      <c r="Q26" s="352">
        <f t="shared" ref="Q26:U26" si="28">SUM(F26/$D26)</f>
        <v>0.7899543379</v>
      </c>
      <c r="R26" s="352">
        <f t="shared" si="28"/>
        <v>0.8173515982</v>
      </c>
      <c r="S26" s="352">
        <f t="shared" si="28"/>
        <v>0.8356164384</v>
      </c>
      <c r="T26" s="352">
        <f t="shared" si="28"/>
        <v>0.8264840183</v>
      </c>
      <c r="U26" s="352">
        <f t="shared" si="28"/>
        <v>0.8561643836</v>
      </c>
      <c r="V26" s="353">
        <f t="shared" si="3"/>
        <v>0.8251141553</v>
      </c>
      <c r="W26" s="338">
        <v>3.0</v>
      </c>
      <c r="X26" s="338">
        <f t="shared" si="4"/>
        <v>68</v>
      </c>
      <c r="Y26" s="339">
        <f t="shared" si="5"/>
        <v>68</v>
      </c>
      <c r="Z26" s="339">
        <f t="shared" si="6"/>
        <v>0</v>
      </c>
      <c r="AA26" s="339">
        <f t="shared" si="7"/>
        <v>440</v>
      </c>
      <c r="AB26" s="311">
        <f t="shared" si="8"/>
        <v>0.7863636364</v>
      </c>
    </row>
    <row r="27" ht="12.75" customHeight="1">
      <c r="A27" s="328"/>
      <c r="B27" s="320" t="s">
        <v>29</v>
      </c>
      <c r="C27" s="321">
        <v>792.0</v>
      </c>
      <c r="D27" s="343">
        <v>622.0</v>
      </c>
      <c r="E27" s="323">
        <v>10.0</v>
      </c>
      <c r="F27" s="324">
        <v>498.0</v>
      </c>
      <c r="G27" s="325">
        <v>497.413916478397</v>
      </c>
      <c r="H27" s="325">
        <v>509.683224180598</v>
      </c>
      <c r="I27" s="325">
        <v>506.72549453093615</v>
      </c>
      <c r="J27" s="325">
        <v>508.3000763169868</v>
      </c>
      <c r="K27" s="325">
        <v>512.7765845112634</v>
      </c>
      <c r="L27" s="325">
        <v>515.6180364202437</v>
      </c>
      <c r="M27" s="325">
        <v>511.35173948015506</v>
      </c>
      <c r="N27" s="325">
        <v>510.19071903256287</v>
      </c>
      <c r="O27" s="325">
        <v>508.23426986105625</v>
      </c>
      <c r="P27" s="307"/>
      <c r="Q27" s="326">
        <f t="shared" ref="Q27:U27" si="29">SUM(F27/$D27)</f>
        <v>0.8006430868</v>
      </c>
      <c r="R27" s="326">
        <f t="shared" si="29"/>
        <v>0.7997008304</v>
      </c>
      <c r="S27" s="326">
        <f t="shared" si="29"/>
        <v>0.8194264054</v>
      </c>
      <c r="T27" s="326">
        <f t="shared" si="29"/>
        <v>0.8146712131</v>
      </c>
      <c r="U27" s="326">
        <f t="shared" si="29"/>
        <v>0.817202695</v>
      </c>
      <c r="V27" s="347">
        <f t="shared" si="3"/>
        <v>0.8103288461</v>
      </c>
      <c r="W27" s="338"/>
      <c r="X27" s="338">
        <f t="shared" si="4"/>
        <v>170</v>
      </c>
      <c r="Y27" s="339">
        <f t="shared" si="5"/>
        <v>170</v>
      </c>
      <c r="Z27" s="339">
        <f t="shared" si="6"/>
        <v>0</v>
      </c>
      <c r="AA27" s="339">
        <f t="shared" si="7"/>
        <v>627</v>
      </c>
      <c r="AB27" s="311">
        <f t="shared" si="8"/>
        <v>0.7942583732</v>
      </c>
    </row>
    <row r="28" ht="12.75" customHeight="1">
      <c r="A28" s="328"/>
      <c r="B28" s="354" t="s">
        <v>59</v>
      </c>
      <c r="C28" s="355">
        <v>748.0</v>
      </c>
      <c r="D28" s="356">
        <v>680.0</v>
      </c>
      <c r="E28" s="357">
        <v>4.0</v>
      </c>
      <c r="F28" s="358">
        <v>607.0</v>
      </c>
      <c r="G28" s="359">
        <v>568.0</v>
      </c>
      <c r="H28" s="359">
        <v>559.0</v>
      </c>
      <c r="I28" s="359">
        <v>552.0</v>
      </c>
      <c r="J28" s="359">
        <v>534.0</v>
      </c>
      <c r="K28" s="359">
        <v>528.0</v>
      </c>
      <c r="L28" s="359">
        <v>527.0</v>
      </c>
      <c r="M28" s="359">
        <v>533.0</v>
      </c>
      <c r="N28" s="359">
        <v>541.0</v>
      </c>
      <c r="O28" s="359">
        <v>549.0</v>
      </c>
      <c r="P28" s="360"/>
      <c r="Q28" s="361">
        <f t="shared" ref="Q28:U28" si="30">SUM(F28/$D28)</f>
        <v>0.8926470588</v>
      </c>
      <c r="R28" s="361">
        <f t="shared" si="30"/>
        <v>0.8352941176</v>
      </c>
      <c r="S28" s="361">
        <f t="shared" si="30"/>
        <v>0.8220588235</v>
      </c>
      <c r="T28" s="361">
        <f t="shared" si="30"/>
        <v>0.8117647059</v>
      </c>
      <c r="U28" s="361">
        <f t="shared" si="30"/>
        <v>0.7852941176</v>
      </c>
      <c r="V28" s="337">
        <f t="shared" si="3"/>
        <v>0.8294117647</v>
      </c>
      <c r="W28" s="338"/>
      <c r="X28" s="338">
        <f t="shared" si="4"/>
        <v>68</v>
      </c>
      <c r="Y28" s="339">
        <f t="shared" si="5"/>
        <v>68</v>
      </c>
      <c r="Z28" s="339">
        <f t="shared" si="6"/>
        <v>0</v>
      </c>
      <c r="AA28" s="339">
        <f t="shared" si="7"/>
        <v>682</v>
      </c>
      <c r="AB28" s="311">
        <f t="shared" si="8"/>
        <v>0.8900293255</v>
      </c>
    </row>
    <row r="29" ht="12.75" customHeight="1">
      <c r="A29" s="328"/>
      <c r="B29" s="354" t="s">
        <v>28</v>
      </c>
      <c r="C29" s="355">
        <v>792.0</v>
      </c>
      <c r="D29" s="356">
        <v>724.0</v>
      </c>
      <c r="E29" s="357">
        <v>4.0</v>
      </c>
      <c r="F29" s="358">
        <v>592.0</v>
      </c>
      <c r="G29" s="359">
        <v>596.2230113636364</v>
      </c>
      <c r="H29" s="359">
        <v>571.6552635732323</v>
      </c>
      <c r="I29" s="359">
        <v>561.1950461647727</v>
      </c>
      <c r="J29" s="359">
        <v>559.169014115767</v>
      </c>
      <c r="K29" s="359">
        <v>559.3601573597301</v>
      </c>
      <c r="L29" s="359">
        <v>561.4210487905175</v>
      </c>
      <c r="M29" s="359">
        <v>566.4515880237926</v>
      </c>
      <c r="N29" s="359">
        <v>577.4791393858013</v>
      </c>
      <c r="O29" s="359">
        <v>583.5005755106608</v>
      </c>
      <c r="P29" s="360"/>
      <c r="Q29" s="361">
        <f t="shared" ref="Q29:U29" si="31">SUM(F29/$D29)</f>
        <v>0.817679558</v>
      </c>
      <c r="R29" s="361">
        <f t="shared" si="31"/>
        <v>0.8235124466</v>
      </c>
      <c r="S29" s="361">
        <f t="shared" si="31"/>
        <v>0.7895790933</v>
      </c>
      <c r="T29" s="361">
        <f t="shared" si="31"/>
        <v>0.7751312792</v>
      </c>
      <c r="U29" s="361">
        <f t="shared" si="31"/>
        <v>0.7723328924</v>
      </c>
      <c r="V29" s="337">
        <f t="shared" si="3"/>
        <v>0.7956470539</v>
      </c>
      <c r="W29" s="362"/>
      <c r="X29" s="338">
        <f t="shared" si="4"/>
        <v>68</v>
      </c>
      <c r="Y29" s="339">
        <f t="shared" si="5"/>
        <v>68</v>
      </c>
      <c r="Z29" s="339">
        <f t="shared" si="6"/>
        <v>0</v>
      </c>
      <c r="AA29" s="339">
        <f t="shared" si="7"/>
        <v>726</v>
      </c>
      <c r="AB29" s="311">
        <f t="shared" si="8"/>
        <v>0.8154269972</v>
      </c>
    </row>
    <row r="30" ht="12.75" customHeight="1">
      <c r="A30" s="363" t="s">
        <v>100</v>
      </c>
      <c r="B30" s="364" t="s">
        <v>84</v>
      </c>
      <c r="C30" s="365">
        <v>968.0</v>
      </c>
      <c r="D30" s="366">
        <v>713.0</v>
      </c>
      <c r="E30" s="365">
        <v>15.0</v>
      </c>
      <c r="F30" s="365">
        <v>564.0</v>
      </c>
      <c r="G30" s="365">
        <v>590.3199999999999</v>
      </c>
      <c r="H30" s="365">
        <v>583.5011445783132</v>
      </c>
      <c r="I30" s="365">
        <v>589.9534271702194</v>
      </c>
      <c r="J30" s="365">
        <v>588.8718938253012</v>
      </c>
      <c r="K30" s="365">
        <v>580.6648672816265</v>
      </c>
      <c r="L30" s="365">
        <v>573.8990050224938</v>
      </c>
      <c r="M30" s="365">
        <v>570.0914261885282</v>
      </c>
      <c r="N30" s="365">
        <v>566.2395226422894</v>
      </c>
      <c r="O30" s="365">
        <v>557.6514364412842</v>
      </c>
      <c r="P30" s="367"/>
      <c r="Q30" s="368">
        <f t="shared" ref="Q30:U30" si="32">SUM(F30/$D30)</f>
        <v>0.7910238429</v>
      </c>
      <c r="R30" s="368">
        <f t="shared" si="32"/>
        <v>0.8279382889</v>
      </c>
      <c r="S30" s="368">
        <f t="shared" si="32"/>
        <v>0.8183746768</v>
      </c>
      <c r="T30" s="368">
        <f t="shared" si="32"/>
        <v>0.8274241615</v>
      </c>
      <c r="U30" s="368">
        <f t="shared" si="32"/>
        <v>0.8259072845</v>
      </c>
      <c r="V30" s="369">
        <f t="shared" si="3"/>
        <v>0.8181336509</v>
      </c>
      <c r="W30" s="370">
        <v>4.0</v>
      </c>
      <c r="X30" s="370">
        <f t="shared" si="4"/>
        <v>255</v>
      </c>
      <c r="Y30" s="371">
        <f t="shared" si="5"/>
        <v>255</v>
      </c>
      <c r="Z30" s="371">
        <f t="shared" si="6"/>
        <v>0</v>
      </c>
      <c r="AA30" s="371">
        <f t="shared" si="7"/>
        <v>720.5</v>
      </c>
      <c r="AB30" s="372">
        <f t="shared" si="8"/>
        <v>0.7827897294</v>
      </c>
    </row>
    <row r="31" ht="12.75" customHeight="1">
      <c r="A31" s="328"/>
      <c r="B31" s="354" t="s">
        <v>54</v>
      </c>
      <c r="C31" s="355">
        <v>726.0</v>
      </c>
      <c r="D31" s="356">
        <v>607.0</v>
      </c>
      <c r="E31" s="357">
        <v>7.0</v>
      </c>
      <c r="F31" s="358">
        <v>413.0</v>
      </c>
      <c r="G31" s="359">
        <v>446.0</v>
      </c>
      <c r="H31" s="359">
        <v>446.19</v>
      </c>
      <c r="I31" s="359">
        <v>443.4705633802817</v>
      </c>
      <c r="J31" s="359">
        <v>459.9083626760563</v>
      </c>
      <c r="K31" s="359">
        <v>448.3377464788732</v>
      </c>
      <c r="L31" s="359">
        <v>444.23068882042253</v>
      </c>
      <c r="M31" s="359">
        <v>446.5464931778169</v>
      </c>
      <c r="N31" s="359">
        <v>446.52403196522886</v>
      </c>
      <c r="O31" s="359">
        <v>448.53276882977553</v>
      </c>
      <c r="P31" s="360"/>
      <c r="Q31" s="361">
        <f t="shared" ref="Q31:U31" si="33">SUM(F31/$D31)</f>
        <v>0.6803953871</v>
      </c>
      <c r="R31" s="361">
        <f t="shared" si="33"/>
        <v>0.7347611203</v>
      </c>
      <c r="S31" s="361">
        <f t="shared" si="33"/>
        <v>0.7350741351</v>
      </c>
      <c r="T31" s="361">
        <f t="shared" si="33"/>
        <v>0.7305940089</v>
      </c>
      <c r="U31" s="361">
        <f t="shared" si="33"/>
        <v>0.7576744031</v>
      </c>
      <c r="V31" s="337">
        <f t="shared" si="3"/>
        <v>0.7276998109</v>
      </c>
      <c r="W31" s="338"/>
      <c r="X31" s="338">
        <f t="shared" si="4"/>
        <v>119</v>
      </c>
      <c r="Y31" s="339">
        <f t="shared" si="5"/>
        <v>119</v>
      </c>
      <c r="Z31" s="339">
        <f t="shared" si="6"/>
        <v>0</v>
      </c>
      <c r="AA31" s="339">
        <f t="shared" si="7"/>
        <v>610.5</v>
      </c>
      <c r="AB31" s="311">
        <f t="shared" si="8"/>
        <v>0.6764946765</v>
      </c>
    </row>
    <row r="32" ht="12.75" customHeight="1">
      <c r="A32" s="328"/>
      <c r="B32" s="354" t="s">
        <v>58</v>
      </c>
      <c r="C32" s="355">
        <v>990.0</v>
      </c>
      <c r="D32" s="356">
        <v>854.0</v>
      </c>
      <c r="E32" s="357">
        <v>8.0</v>
      </c>
      <c r="F32" s="358">
        <v>591.0</v>
      </c>
      <c r="G32" s="359">
        <v>674.6</v>
      </c>
      <c r="H32" s="359">
        <v>688.0256198347107</v>
      </c>
      <c r="I32" s="359">
        <v>689.4870867768595</v>
      </c>
      <c r="J32" s="359">
        <v>680.2489669421487</v>
      </c>
      <c r="K32" s="359">
        <v>652.4924334969008</v>
      </c>
      <c r="L32" s="359">
        <v>636.595541871126</v>
      </c>
      <c r="M32" s="359">
        <v>620.9306296608665</v>
      </c>
      <c r="N32" s="359">
        <v>612.2353556735457</v>
      </c>
      <c r="O32" s="359">
        <v>599.5760620684663</v>
      </c>
      <c r="P32" s="360"/>
      <c r="Q32" s="361">
        <f t="shared" ref="Q32:U32" si="34">SUM(F32/$D32)</f>
        <v>0.6920374707</v>
      </c>
      <c r="R32" s="361">
        <f t="shared" si="34"/>
        <v>0.7899297424</v>
      </c>
      <c r="S32" s="361">
        <f t="shared" si="34"/>
        <v>0.8056506087</v>
      </c>
      <c r="T32" s="361">
        <f t="shared" si="34"/>
        <v>0.8073619283</v>
      </c>
      <c r="U32" s="361">
        <f t="shared" si="34"/>
        <v>0.7965444578</v>
      </c>
      <c r="V32" s="337">
        <f t="shared" si="3"/>
        <v>0.7783048416</v>
      </c>
      <c r="W32" s="338"/>
      <c r="X32" s="338">
        <f t="shared" si="4"/>
        <v>136</v>
      </c>
      <c r="Y32" s="339">
        <f t="shared" si="5"/>
        <v>136</v>
      </c>
      <c r="Z32" s="339">
        <f t="shared" si="6"/>
        <v>0</v>
      </c>
      <c r="AA32" s="339">
        <f t="shared" si="7"/>
        <v>858</v>
      </c>
      <c r="AB32" s="311">
        <f t="shared" si="8"/>
        <v>0.6888111888</v>
      </c>
    </row>
    <row r="33" ht="12.75" customHeight="1">
      <c r="A33" s="328"/>
      <c r="B33" s="354" t="s">
        <v>82</v>
      </c>
      <c r="C33" s="355">
        <v>594.0</v>
      </c>
      <c r="D33" s="356">
        <v>475.0</v>
      </c>
      <c r="E33" s="373">
        <v>7.0</v>
      </c>
      <c r="F33" s="374">
        <v>349.0</v>
      </c>
      <c r="G33" s="355">
        <v>361.0</v>
      </c>
      <c r="H33" s="355">
        <v>357.0</v>
      </c>
      <c r="I33" s="355">
        <v>356.0</v>
      </c>
      <c r="J33" s="355">
        <v>346.0</v>
      </c>
      <c r="K33" s="355">
        <v>358.0</v>
      </c>
      <c r="L33" s="355">
        <v>364.0</v>
      </c>
      <c r="M33" s="355">
        <v>363.0</v>
      </c>
      <c r="N33" s="355">
        <v>367.0</v>
      </c>
      <c r="O33" s="355">
        <v>364.0</v>
      </c>
      <c r="P33" s="360"/>
      <c r="Q33" s="361">
        <f t="shared" ref="Q33:U33" si="35">SUM(F33/$D33)</f>
        <v>0.7347368421</v>
      </c>
      <c r="R33" s="361">
        <f t="shared" si="35"/>
        <v>0.76</v>
      </c>
      <c r="S33" s="361">
        <f t="shared" si="35"/>
        <v>0.7515789474</v>
      </c>
      <c r="T33" s="361">
        <f t="shared" si="35"/>
        <v>0.7494736842</v>
      </c>
      <c r="U33" s="361">
        <f t="shared" si="35"/>
        <v>0.7284210526</v>
      </c>
      <c r="V33" s="337">
        <f t="shared" si="3"/>
        <v>0.7448421053</v>
      </c>
      <c r="W33" s="338"/>
      <c r="X33" s="338">
        <f t="shared" si="4"/>
        <v>119</v>
      </c>
      <c r="Y33" s="339">
        <f t="shared" si="5"/>
        <v>119</v>
      </c>
      <c r="Z33" s="339">
        <f t="shared" si="6"/>
        <v>0</v>
      </c>
      <c r="AA33" s="339">
        <f t="shared" si="7"/>
        <v>478.5</v>
      </c>
      <c r="AB33" s="311">
        <f t="shared" si="8"/>
        <v>0.7293625914</v>
      </c>
    </row>
    <row r="34" ht="12.75" customHeight="1">
      <c r="A34" s="328"/>
      <c r="B34" s="354" t="s">
        <v>83</v>
      </c>
      <c r="C34" s="355">
        <v>880.0</v>
      </c>
      <c r="D34" s="356">
        <v>710.0</v>
      </c>
      <c r="E34" s="357">
        <v>10.0</v>
      </c>
      <c r="F34" s="358">
        <v>572.0</v>
      </c>
      <c r="G34" s="359">
        <v>557.9731012658228</v>
      </c>
      <c r="H34" s="359">
        <v>549.171875</v>
      </c>
      <c r="I34" s="359">
        <v>528.6967464398734</v>
      </c>
      <c r="J34" s="359">
        <v>533.8935546875</v>
      </c>
      <c r="K34" s="359">
        <v>532.0000339942642</v>
      </c>
      <c r="L34" s="359">
        <v>534.9861272498022</v>
      </c>
      <c r="M34" s="359">
        <v>536.9101819388475</v>
      </c>
      <c r="N34" s="359">
        <v>540.949967830996</v>
      </c>
      <c r="O34" s="359">
        <v>546.9527602980409</v>
      </c>
      <c r="P34" s="360"/>
      <c r="Q34" s="361">
        <f t="shared" ref="Q34:U34" si="36">SUM(F34/$D34)</f>
        <v>0.8056338028</v>
      </c>
      <c r="R34" s="361">
        <f t="shared" si="36"/>
        <v>0.7858776074</v>
      </c>
      <c r="S34" s="361">
        <f t="shared" si="36"/>
        <v>0.7734815141</v>
      </c>
      <c r="T34" s="361">
        <f t="shared" si="36"/>
        <v>0.7446433048</v>
      </c>
      <c r="U34" s="361">
        <f t="shared" si="36"/>
        <v>0.7519627531</v>
      </c>
      <c r="V34" s="337">
        <f t="shared" si="3"/>
        <v>0.7723197964</v>
      </c>
      <c r="W34" s="338" t="s">
        <v>101</v>
      </c>
      <c r="X34" s="338">
        <f t="shared" si="4"/>
        <v>170</v>
      </c>
      <c r="Y34" s="339">
        <f t="shared" si="5"/>
        <v>170</v>
      </c>
      <c r="Z34" s="339">
        <f t="shared" si="6"/>
        <v>0</v>
      </c>
      <c r="AA34" s="339">
        <f t="shared" si="7"/>
        <v>715</v>
      </c>
      <c r="AB34" s="311">
        <f t="shared" si="8"/>
        <v>0.8</v>
      </c>
    </row>
    <row r="35" ht="12.75" customHeight="1">
      <c r="A35" s="328">
        <v>77.0</v>
      </c>
      <c r="B35" s="354" t="s">
        <v>40</v>
      </c>
      <c r="C35" s="355">
        <v>550.0</v>
      </c>
      <c r="D35" s="356">
        <v>465.0</v>
      </c>
      <c r="E35" s="357">
        <v>5.0</v>
      </c>
      <c r="F35" s="358">
        <v>348.0</v>
      </c>
      <c r="G35" s="359">
        <v>357.0</v>
      </c>
      <c r="H35" s="359">
        <v>360.0</v>
      </c>
      <c r="I35" s="359">
        <v>362.0</v>
      </c>
      <c r="J35" s="359">
        <v>354.0</v>
      </c>
      <c r="K35" s="359">
        <v>360.0</v>
      </c>
      <c r="L35" s="359">
        <v>358.0</v>
      </c>
      <c r="M35" s="359">
        <v>363.0</v>
      </c>
      <c r="N35" s="359">
        <v>372.0</v>
      </c>
      <c r="O35" s="359">
        <v>381.0</v>
      </c>
      <c r="P35" s="360"/>
      <c r="Q35" s="361">
        <f t="shared" ref="Q35:U35" si="37">SUM(F35/$D35)</f>
        <v>0.7483870968</v>
      </c>
      <c r="R35" s="361">
        <f t="shared" si="37"/>
        <v>0.7677419355</v>
      </c>
      <c r="S35" s="361">
        <f t="shared" si="37"/>
        <v>0.7741935484</v>
      </c>
      <c r="T35" s="361">
        <f t="shared" si="37"/>
        <v>0.7784946237</v>
      </c>
      <c r="U35" s="361">
        <f t="shared" si="37"/>
        <v>0.7612903226</v>
      </c>
      <c r="V35" s="337">
        <f t="shared" si="3"/>
        <v>0.7660215054</v>
      </c>
      <c r="W35" s="338"/>
      <c r="X35" s="338">
        <f t="shared" si="4"/>
        <v>85</v>
      </c>
      <c r="Y35" s="339">
        <f t="shared" si="5"/>
        <v>85</v>
      </c>
      <c r="Z35" s="339">
        <f t="shared" si="6"/>
        <v>0</v>
      </c>
      <c r="AA35" s="339">
        <f t="shared" si="7"/>
        <v>467.5</v>
      </c>
      <c r="AB35" s="311">
        <f t="shared" si="8"/>
        <v>0.7443850267</v>
      </c>
    </row>
    <row r="36" ht="12.75" customHeight="1">
      <c r="A36" s="328"/>
      <c r="B36" s="354" t="s">
        <v>32</v>
      </c>
      <c r="C36" s="355">
        <v>990.0</v>
      </c>
      <c r="D36" s="356">
        <v>922.0</v>
      </c>
      <c r="E36" s="357">
        <v>4.0</v>
      </c>
      <c r="F36" s="358">
        <v>813.0</v>
      </c>
      <c r="G36" s="359">
        <v>817.04</v>
      </c>
      <c r="H36" s="359">
        <v>829.3496285110798</v>
      </c>
      <c r="I36" s="359">
        <v>841.7574251463722</v>
      </c>
      <c r="J36" s="359">
        <v>854.4811325780034</v>
      </c>
      <c r="K36" s="359">
        <v>839.9174526924841</v>
      </c>
      <c r="L36" s="359">
        <v>843.8342696531304</v>
      </c>
      <c r="M36" s="359">
        <v>839.6010607750026</v>
      </c>
      <c r="N36" s="359">
        <v>840.0619696821601</v>
      </c>
      <c r="O36" s="359">
        <v>840.9571789581994</v>
      </c>
      <c r="P36" s="360"/>
      <c r="Q36" s="361">
        <f t="shared" ref="Q36:U36" si="38">SUM(F36/$D36)</f>
        <v>0.8817787419</v>
      </c>
      <c r="R36" s="361">
        <f t="shared" si="38"/>
        <v>0.8861605206</v>
      </c>
      <c r="S36" s="361">
        <f t="shared" si="38"/>
        <v>0.8995115277</v>
      </c>
      <c r="T36" s="361">
        <f t="shared" si="38"/>
        <v>0.9129690078</v>
      </c>
      <c r="U36" s="361">
        <f t="shared" si="38"/>
        <v>0.9267691243</v>
      </c>
      <c r="V36" s="337">
        <f t="shared" si="3"/>
        <v>0.9014377844</v>
      </c>
      <c r="W36" s="338"/>
      <c r="X36" s="338">
        <f t="shared" si="4"/>
        <v>68</v>
      </c>
      <c r="Y36" s="339">
        <f t="shared" si="5"/>
        <v>68</v>
      </c>
      <c r="Z36" s="339">
        <f t="shared" si="6"/>
        <v>0</v>
      </c>
      <c r="AA36" s="339">
        <f t="shared" si="7"/>
        <v>924</v>
      </c>
      <c r="AB36" s="311">
        <f t="shared" si="8"/>
        <v>0.8798701299</v>
      </c>
    </row>
    <row r="37" ht="12.75" customHeight="1">
      <c r="A37" s="375" t="s">
        <v>100</v>
      </c>
      <c r="B37" s="376" t="s">
        <v>85</v>
      </c>
      <c r="C37" s="365">
        <v>770.0</v>
      </c>
      <c r="D37" s="377">
        <v>719.0</v>
      </c>
      <c r="E37" s="378">
        <v>3.0</v>
      </c>
      <c r="F37" s="379">
        <v>673.0</v>
      </c>
      <c r="G37" s="366">
        <v>694.0</v>
      </c>
      <c r="H37" s="366">
        <v>695.0</v>
      </c>
      <c r="I37" s="366">
        <v>691.0</v>
      </c>
      <c r="J37" s="366">
        <v>689.0</v>
      </c>
      <c r="K37" s="366">
        <v>683.0</v>
      </c>
      <c r="L37" s="366">
        <v>702.0</v>
      </c>
      <c r="M37" s="366">
        <v>723.0</v>
      </c>
      <c r="N37" s="366">
        <v>747.0</v>
      </c>
      <c r="O37" s="366">
        <v>767.0</v>
      </c>
      <c r="P37" s="380"/>
      <c r="Q37" s="381">
        <f t="shared" ref="Q37:U37" si="39">SUM(F37/$D37)</f>
        <v>0.9360222531</v>
      </c>
      <c r="R37" s="381">
        <f t="shared" si="39"/>
        <v>0.9652294854</v>
      </c>
      <c r="S37" s="381">
        <f t="shared" si="39"/>
        <v>0.966620306</v>
      </c>
      <c r="T37" s="381">
        <f t="shared" si="39"/>
        <v>0.9610570236</v>
      </c>
      <c r="U37" s="381">
        <f t="shared" si="39"/>
        <v>0.9582753825</v>
      </c>
      <c r="V37" s="382">
        <f t="shared" si="3"/>
        <v>0.9574408901</v>
      </c>
      <c r="W37" s="338">
        <v>2.0</v>
      </c>
      <c r="X37" s="338">
        <f t="shared" si="4"/>
        <v>51</v>
      </c>
      <c r="Y37" s="339">
        <f t="shared" si="5"/>
        <v>51</v>
      </c>
      <c r="Z37" s="339">
        <f t="shared" si="6"/>
        <v>0</v>
      </c>
      <c r="AA37" s="339">
        <f t="shared" si="7"/>
        <v>720.5</v>
      </c>
      <c r="AB37" s="311">
        <f t="shared" si="8"/>
        <v>0.93407356</v>
      </c>
    </row>
    <row r="38" ht="12.75" customHeight="1">
      <c r="A38" s="375" t="s">
        <v>100</v>
      </c>
      <c r="B38" s="383" t="s">
        <v>65</v>
      </c>
      <c r="C38" s="365">
        <v>572.0</v>
      </c>
      <c r="D38" s="377">
        <v>453.0</v>
      </c>
      <c r="E38" s="378">
        <v>7.0</v>
      </c>
      <c r="F38" s="379">
        <v>443.0</v>
      </c>
      <c r="G38" s="366">
        <v>416.16110706612557</v>
      </c>
      <c r="H38" s="366">
        <v>402.7133853102924</v>
      </c>
      <c r="I38" s="366">
        <v>398.7018114676169</v>
      </c>
      <c r="J38" s="366">
        <v>389.1694977809566</v>
      </c>
      <c r="K38" s="366">
        <v>397.05051920063494</v>
      </c>
      <c r="L38" s="366">
        <v>399.7732126727606</v>
      </c>
      <c r="M38" s="366">
        <v>404.75797570635007</v>
      </c>
      <c r="N38" s="366">
        <v>412.59788601398236</v>
      </c>
      <c r="O38" s="366">
        <v>413.6251928085988</v>
      </c>
      <c r="P38" s="367"/>
      <c r="Q38" s="384">
        <f t="shared" ref="Q38:U38" si="40">SUM(F38/$D38)</f>
        <v>0.9779249448</v>
      </c>
      <c r="R38" s="384">
        <f t="shared" si="40"/>
        <v>0.9186779405</v>
      </c>
      <c r="S38" s="384">
        <f t="shared" si="40"/>
        <v>0.8889920206</v>
      </c>
      <c r="T38" s="384">
        <f t="shared" si="40"/>
        <v>0.8801364492</v>
      </c>
      <c r="U38" s="384">
        <f t="shared" si="40"/>
        <v>0.8590938141</v>
      </c>
      <c r="V38" s="382">
        <f t="shared" si="3"/>
        <v>0.9049650338</v>
      </c>
      <c r="W38" s="338">
        <v>5.0</v>
      </c>
      <c r="X38" s="338">
        <f t="shared" si="4"/>
        <v>119</v>
      </c>
      <c r="Y38" s="339">
        <f t="shared" si="5"/>
        <v>119</v>
      </c>
      <c r="Z38" s="339">
        <f t="shared" si="6"/>
        <v>0</v>
      </c>
      <c r="AA38" s="339">
        <f t="shared" si="7"/>
        <v>456.5</v>
      </c>
      <c r="AB38" s="311">
        <f t="shared" si="8"/>
        <v>0.9704271632</v>
      </c>
    </row>
    <row r="39" ht="12.75" customHeight="1">
      <c r="A39" s="375" t="s">
        <v>100</v>
      </c>
      <c r="B39" s="376" t="s">
        <v>24</v>
      </c>
      <c r="C39" s="365">
        <v>748.0</v>
      </c>
      <c r="D39" s="377">
        <v>663.0</v>
      </c>
      <c r="E39" s="378">
        <v>5.0</v>
      </c>
      <c r="F39" s="379">
        <v>657.0</v>
      </c>
      <c r="G39" s="366">
        <v>657.0</v>
      </c>
      <c r="H39" s="366">
        <v>630.0</v>
      </c>
      <c r="I39" s="366">
        <v>639.0</v>
      </c>
      <c r="J39" s="366">
        <v>615.0</v>
      </c>
      <c r="K39" s="366">
        <v>613.0</v>
      </c>
      <c r="L39" s="366">
        <v>607.0</v>
      </c>
      <c r="M39" s="366">
        <v>608.0</v>
      </c>
      <c r="N39" s="366">
        <v>613.0</v>
      </c>
      <c r="O39" s="366">
        <v>611.0</v>
      </c>
      <c r="P39" s="367"/>
      <c r="Q39" s="384">
        <f t="shared" ref="Q39:U39" si="41">SUM(F39/$D39)</f>
        <v>0.9909502262</v>
      </c>
      <c r="R39" s="384">
        <f t="shared" si="41"/>
        <v>0.9909502262</v>
      </c>
      <c r="S39" s="384">
        <f t="shared" si="41"/>
        <v>0.9502262443</v>
      </c>
      <c r="T39" s="384">
        <f t="shared" si="41"/>
        <v>0.963800905</v>
      </c>
      <c r="U39" s="384">
        <f t="shared" si="41"/>
        <v>0.92760181</v>
      </c>
      <c r="V39" s="382">
        <f t="shared" si="3"/>
        <v>0.9647058824</v>
      </c>
      <c r="W39" s="338">
        <v>2.0</v>
      </c>
      <c r="X39" s="338">
        <f t="shared" si="4"/>
        <v>85</v>
      </c>
      <c r="Y39" s="339">
        <f t="shared" si="5"/>
        <v>85</v>
      </c>
      <c r="Z39" s="339">
        <f t="shared" si="6"/>
        <v>0</v>
      </c>
      <c r="AA39" s="339">
        <f t="shared" si="7"/>
        <v>665.5</v>
      </c>
      <c r="AB39" s="311">
        <f t="shared" si="8"/>
        <v>0.9872276484</v>
      </c>
    </row>
    <row r="40" ht="12.0" customHeight="1">
      <c r="A40" s="375" t="s">
        <v>100</v>
      </c>
      <c r="B40" s="383" t="s">
        <v>27</v>
      </c>
      <c r="C40" s="365">
        <v>748.0</v>
      </c>
      <c r="D40" s="377">
        <v>612.0</v>
      </c>
      <c r="E40" s="378">
        <v>8.0</v>
      </c>
      <c r="F40" s="379">
        <v>545.0</v>
      </c>
      <c r="G40" s="366">
        <v>566.7693637896848</v>
      </c>
      <c r="H40" s="366">
        <v>582.8209648028865</v>
      </c>
      <c r="I40" s="366">
        <v>600.1091755566342</v>
      </c>
      <c r="J40" s="366">
        <v>608.9457891743183</v>
      </c>
      <c r="K40" s="366">
        <v>611.6146525664184</v>
      </c>
      <c r="L40" s="366">
        <v>606.0566242975358</v>
      </c>
      <c r="M40" s="366">
        <v>596.555135919459</v>
      </c>
      <c r="N40" s="366">
        <v>594.8434819808064</v>
      </c>
      <c r="O40" s="366">
        <v>594.8434819808064</v>
      </c>
      <c r="P40" s="367"/>
      <c r="Q40" s="384">
        <f t="shared" ref="Q40:U40" si="42">SUM(F40/$D40)</f>
        <v>0.8905228758</v>
      </c>
      <c r="R40" s="384">
        <f t="shared" si="42"/>
        <v>0.9260937317</v>
      </c>
      <c r="S40" s="384">
        <f t="shared" si="42"/>
        <v>0.9523218379</v>
      </c>
      <c r="T40" s="384">
        <f t="shared" si="42"/>
        <v>0.9805705483</v>
      </c>
      <c r="U40" s="384">
        <f t="shared" si="42"/>
        <v>0.9950094594</v>
      </c>
      <c r="V40" s="382">
        <f t="shared" si="3"/>
        <v>0.9489036906</v>
      </c>
      <c r="W40" s="338">
        <v>2.0</v>
      </c>
      <c r="X40" s="338">
        <f t="shared" si="4"/>
        <v>136</v>
      </c>
      <c r="Y40" s="339">
        <f t="shared" si="5"/>
        <v>136</v>
      </c>
      <c r="Z40" s="339">
        <f t="shared" si="6"/>
        <v>0</v>
      </c>
      <c r="AA40" s="339">
        <f t="shared" si="7"/>
        <v>616</v>
      </c>
      <c r="AB40" s="311">
        <f t="shared" si="8"/>
        <v>0.8847402597</v>
      </c>
    </row>
    <row r="41" ht="12.75" customHeight="1">
      <c r="A41" s="375">
        <v>97.6</v>
      </c>
      <c r="B41" s="376" t="s">
        <v>73</v>
      </c>
      <c r="C41" s="365">
        <v>726.0</v>
      </c>
      <c r="D41" s="377">
        <v>641.0</v>
      </c>
      <c r="E41" s="378">
        <v>5.0</v>
      </c>
      <c r="F41" s="379">
        <v>570.0</v>
      </c>
      <c r="G41" s="366">
        <v>640.3194444444445</v>
      </c>
      <c r="H41" s="366">
        <v>643.4079861111111</v>
      </c>
      <c r="I41" s="366">
        <v>648.2541666666666</v>
      </c>
      <c r="J41" s="366">
        <v>625.3143988715278</v>
      </c>
      <c r="K41" s="366">
        <v>630.33046875</v>
      </c>
      <c r="L41" s="366">
        <v>637.3366224500868</v>
      </c>
      <c r="M41" s="366">
        <v>639.314441257053</v>
      </c>
      <c r="N41" s="366">
        <v>641.3214884440104</v>
      </c>
      <c r="O41" s="366">
        <v>643.3291508356731</v>
      </c>
      <c r="P41" s="367"/>
      <c r="Q41" s="384">
        <f t="shared" ref="Q41:U41" si="43">SUM(F41/$D41)</f>
        <v>0.8892355694</v>
      </c>
      <c r="R41" s="381">
        <f t="shared" si="43"/>
        <v>0.9989382909</v>
      </c>
      <c r="S41" s="381">
        <f t="shared" si="43"/>
        <v>1.003756609</v>
      </c>
      <c r="T41" s="381">
        <f t="shared" si="43"/>
        <v>1.011316953</v>
      </c>
      <c r="U41" s="381">
        <f t="shared" si="43"/>
        <v>0.9755294834</v>
      </c>
      <c r="V41" s="382">
        <f t="shared" si="3"/>
        <v>0.975755381</v>
      </c>
      <c r="W41" s="338">
        <v>3.0</v>
      </c>
      <c r="X41" s="338">
        <f t="shared" si="4"/>
        <v>85</v>
      </c>
      <c r="Y41" s="339">
        <f t="shared" si="5"/>
        <v>85</v>
      </c>
      <c r="Z41" s="339">
        <f t="shared" si="6"/>
        <v>0</v>
      </c>
      <c r="AA41" s="339">
        <f t="shared" si="7"/>
        <v>643.5</v>
      </c>
      <c r="AB41" s="311">
        <f t="shared" si="8"/>
        <v>0.8857808858</v>
      </c>
    </row>
    <row r="42" ht="12.75" customHeight="1">
      <c r="A42" s="375" t="s">
        <v>100</v>
      </c>
      <c r="B42" s="376" t="s">
        <v>68</v>
      </c>
      <c r="C42" s="365">
        <v>616.0</v>
      </c>
      <c r="D42" s="377">
        <v>531.0</v>
      </c>
      <c r="E42" s="378">
        <v>5.0</v>
      </c>
      <c r="F42" s="379">
        <v>523.0</v>
      </c>
      <c r="G42" s="366">
        <v>521.78125</v>
      </c>
      <c r="H42" s="366">
        <v>520.93994140625</v>
      </c>
      <c r="I42" s="366">
        <v>518.220703125</v>
      </c>
      <c r="J42" s="366">
        <v>514.5640258789062</v>
      </c>
      <c r="K42" s="366">
        <v>515.1401748657227</v>
      </c>
      <c r="L42" s="366">
        <v>511.2274646759033</v>
      </c>
      <c r="M42" s="366">
        <v>513.2871384620667</v>
      </c>
      <c r="N42" s="366">
        <v>519.2999325990677</v>
      </c>
      <c r="O42" s="366">
        <v>520.2386776506901</v>
      </c>
      <c r="P42" s="367"/>
      <c r="Q42" s="384">
        <f t="shared" ref="Q42:U42" si="44">SUM(F42/$D42)</f>
        <v>0.9849340866</v>
      </c>
      <c r="R42" s="384">
        <f t="shared" si="44"/>
        <v>0.9826388889</v>
      </c>
      <c r="S42" s="384">
        <f t="shared" si="44"/>
        <v>0.9810545036</v>
      </c>
      <c r="T42" s="384">
        <f t="shared" si="44"/>
        <v>0.9759335275</v>
      </c>
      <c r="U42" s="384">
        <f t="shared" si="44"/>
        <v>0.9690471297</v>
      </c>
      <c r="V42" s="382">
        <f t="shared" si="3"/>
        <v>0.9787216273</v>
      </c>
      <c r="W42" s="338">
        <v>3.0</v>
      </c>
      <c r="X42" s="338">
        <f t="shared" si="4"/>
        <v>85</v>
      </c>
      <c r="Y42" s="339">
        <f t="shared" si="5"/>
        <v>85</v>
      </c>
      <c r="Z42" s="339">
        <f t="shared" si="6"/>
        <v>0</v>
      </c>
      <c r="AA42" s="339">
        <f t="shared" si="7"/>
        <v>533.5</v>
      </c>
      <c r="AB42" s="311">
        <f t="shared" si="8"/>
        <v>0.9803186504</v>
      </c>
    </row>
    <row r="43" ht="12.75" customHeight="1">
      <c r="A43" s="375" t="s">
        <v>100</v>
      </c>
      <c r="B43" s="376" t="s">
        <v>30</v>
      </c>
      <c r="C43" s="365">
        <v>920.0</v>
      </c>
      <c r="D43" s="377">
        <v>835.0</v>
      </c>
      <c r="E43" s="378">
        <v>5.0</v>
      </c>
      <c r="F43" s="379">
        <v>732.0</v>
      </c>
      <c r="G43" s="366">
        <v>822.1</v>
      </c>
      <c r="H43" s="366">
        <v>880.2254339440694</v>
      </c>
      <c r="I43" s="366">
        <v>910.2403266634523</v>
      </c>
      <c r="J43" s="366">
        <v>935.8977142598843</v>
      </c>
      <c r="K43" s="366">
        <v>923.6031656822565</v>
      </c>
      <c r="L43" s="366">
        <v>879.8039571028206</v>
      </c>
      <c r="M43" s="366">
        <v>859.1557069813389</v>
      </c>
      <c r="N43" s="366">
        <v>841.1802789288984</v>
      </c>
      <c r="O43" s="366">
        <v>835.2285109531914</v>
      </c>
      <c r="P43" s="367"/>
      <c r="Q43" s="384">
        <f t="shared" ref="Q43:U43" si="45">SUM(F43/$D43)</f>
        <v>0.8766467066</v>
      </c>
      <c r="R43" s="381">
        <f t="shared" si="45"/>
        <v>0.9845508982</v>
      </c>
      <c r="S43" s="381">
        <f t="shared" si="45"/>
        <v>1.054162196</v>
      </c>
      <c r="T43" s="381">
        <f t="shared" si="45"/>
        <v>1.090108176</v>
      </c>
      <c r="U43" s="381">
        <f t="shared" si="45"/>
        <v>1.120835586</v>
      </c>
      <c r="V43" s="382">
        <f t="shared" si="3"/>
        <v>1.025260713</v>
      </c>
      <c r="W43" s="338">
        <v>1.0</v>
      </c>
      <c r="X43" s="338">
        <f t="shared" si="4"/>
        <v>85</v>
      </c>
      <c r="Y43" s="339">
        <f t="shared" si="5"/>
        <v>85</v>
      </c>
      <c r="Z43" s="339">
        <f t="shared" si="6"/>
        <v>0</v>
      </c>
      <c r="AA43" s="339">
        <f t="shared" si="7"/>
        <v>837.5</v>
      </c>
      <c r="AB43" s="311">
        <f t="shared" si="8"/>
        <v>0.8740298507</v>
      </c>
    </row>
    <row r="44" ht="12.75" customHeight="1">
      <c r="A44" s="375" t="s">
        <v>100</v>
      </c>
      <c r="B44" s="376" t="s">
        <v>55</v>
      </c>
      <c r="C44" s="365">
        <v>836.0</v>
      </c>
      <c r="D44" s="377">
        <v>836.0</v>
      </c>
      <c r="E44" s="378">
        <v>7.0</v>
      </c>
      <c r="F44" s="379">
        <v>625.0</v>
      </c>
      <c r="G44" s="366">
        <v>614.0</v>
      </c>
      <c r="H44" s="366">
        <v>617.0</v>
      </c>
      <c r="I44" s="366">
        <v>599.0</v>
      </c>
      <c r="J44" s="366">
        <v>591.0</v>
      </c>
      <c r="K44" s="366">
        <v>596.0</v>
      </c>
      <c r="L44" s="366">
        <v>589.0</v>
      </c>
      <c r="M44" s="366">
        <v>589.0</v>
      </c>
      <c r="N44" s="366">
        <v>594.0</v>
      </c>
      <c r="O44" s="366">
        <v>590.0</v>
      </c>
      <c r="P44" s="367"/>
      <c r="Q44" s="384">
        <f t="shared" ref="Q44:U44" si="46">SUM(F44/$D44)</f>
        <v>0.7476076555</v>
      </c>
      <c r="R44" s="384">
        <f t="shared" si="46"/>
        <v>0.7344497608</v>
      </c>
      <c r="S44" s="384">
        <f t="shared" si="46"/>
        <v>0.7380382775</v>
      </c>
      <c r="T44" s="384">
        <f t="shared" si="46"/>
        <v>0.716507177</v>
      </c>
      <c r="U44" s="384">
        <f t="shared" si="46"/>
        <v>0.706937799</v>
      </c>
      <c r="V44" s="382">
        <f t="shared" si="3"/>
        <v>0.728708134</v>
      </c>
      <c r="W44" s="338">
        <v>4.0</v>
      </c>
      <c r="X44" s="338">
        <f t="shared" si="4"/>
        <v>119</v>
      </c>
      <c r="Y44" s="339">
        <f t="shared" si="5"/>
        <v>0</v>
      </c>
      <c r="Z44" s="339">
        <f t="shared" si="6"/>
        <v>119</v>
      </c>
      <c r="AA44" s="339">
        <f t="shared" si="7"/>
        <v>720.5</v>
      </c>
      <c r="AB44" s="311">
        <f t="shared" si="8"/>
        <v>0.8674531575</v>
      </c>
    </row>
    <row r="45" ht="12.75" customHeight="1">
      <c r="A45" s="312"/>
      <c r="B45" s="385" t="s">
        <v>102</v>
      </c>
      <c r="C45" s="386"/>
      <c r="D45" s="322"/>
      <c r="E45" s="348"/>
      <c r="F45" s="349"/>
      <c r="G45" s="386"/>
      <c r="H45" s="386"/>
      <c r="I45" s="386"/>
      <c r="J45" s="386"/>
      <c r="K45" s="386"/>
      <c r="L45" s="386"/>
      <c r="M45" s="386"/>
      <c r="N45" s="386"/>
      <c r="O45" s="386"/>
      <c r="P45" s="316"/>
      <c r="Q45" s="387">
        <v>0.88</v>
      </c>
      <c r="R45" s="387">
        <v>0.88</v>
      </c>
      <c r="S45" s="387">
        <v>0.87</v>
      </c>
      <c r="T45" s="387">
        <v>0.87</v>
      </c>
      <c r="U45" s="387">
        <v>0.86</v>
      </c>
      <c r="V45" s="388">
        <f t="shared" si="3"/>
        <v>0.872</v>
      </c>
      <c r="W45" s="338"/>
      <c r="X45" s="338"/>
      <c r="Y45" s="299"/>
      <c r="Z45" s="299"/>
      <c r="AA45" s="299"/>
      <c r="AB45" s="311" t="str">
        <f t="shared" si="8"/>
        <v>#DIV/0!</v>
      </c>
    </row>
    <row r="46" ht="12.75" customHeight="1">
      <c r="A46" s="312"/>
      <c r="B46" s="389"/>
      <c r="C46" s="390"/>
      <c r="D46" s="322"/>
      <c r="E46" s="348"/>
      <c r="F46" s="349"/>
      <c r="G46" s="390"/>
      <c r="H46" s="390"/>
      <c r="I46" s="390"/>
      <c r="J46" s="390"/>
      <c r="K46" s="390"/>
      <c r="L46" s="390"/>
      <c r="M46" s="390"/>
      <c r="N46" s="390"/>
      <c r="O46" s="390"/>
      <c r="P46" s="391"/>
      <c r="Q46" s="392"/>
      <c r="R46" s="392"/>
      <c r="S46" s="392"/>
      <c r="T46" s="392"/>
      <c r="U46" s="392"/>
      <c r="V46" s="393" t="str">
        <f t="shared" si="3"/>
        <v>#DIV/0!</v>
      </c>
      <c r="W46" s="338"/>
      <c r="X46" s="338"/>
      <c r="Y46" s="299"/>
      <c r="Z46" s="299"/>
      <c r="AA46" s="299"/>
      <c r="AB46" s="311" t="str">
        <f t="shared" si="8"/>
        <v>#DIV/0!</v>
      </c>
    </row>
    <row r="47" ht="12.75" customHeight="1">
      <c r="A47" s="375" t="s">
        <v>100</v>
      </c>
      <c r="B47" s="340" t="s">
        <v>34</v>
      </c>
      <c r="C47" s="330">
        <v>990.0</v>
      </c>
      <c r="D47" s="331">
        <v>888.0</v>
      </c>
      <c r="E47" s="332">
        <v>6.0</v>
      </c>
      <c r="F47" s="333">
        <v>419.0</v>
      </c>
      <c r="G47" s="334">
        <v>383.0</v>
      </c>
      <c r="H47" s="334">
        <v>364.0</v>
      </c>
      <c r="I47" s="334">
        <v>371.0</v>
      </c>
      <c r="J47" s="334">
        <v>352.0</v>
      </c>
      <c r="K47" s="334">
        <v>374.0</v>
      </c>
      <c r="L47" s="334">
        <v>374.0</v>
      </c>
      <c r="M47" s="334">
        <v>410.0</v>
      </c>
      <c r="N47" s="334">
        <v>423.0</v>
      </c>
      <c r="O47" s="334">
        <v>447.0</v>
      </c>
      <c r="P47" s="335"/>
      <c r="Q47" s="336">
        <f t="shared" ref="Q47:U47" si="47">SUM(F47/$D47)</f>
        <v>0.4718468468</v>
      </c>
      <c r="R47" s="336">
        <f t="shared" si="47"/>
        <v>0.4313063063</v>
      </c>
      <c r="S47" s="336">
        <f t="shared" si="47"/>
        <v>0.4099099099</v>
      </c>
      <c r="T47" s="336">
        <f t="shared" si="47"/>
        <v>0.4177927928</v>
      </c>
      <c r="U47" s="336">
        <f t="shared" si="47"/>
        <v>0.3963963964</v>
      </c>
      <c r="V47" s="337">
        <f t="shared" si="3"/>
        <v>0.4254504505</v>
      </c>
      <c r="W47" s="338"/>
      <c r="X47" s="338">
        <f t="shared" ref="X47:X61" si="49">(E47*22)-(E47*5)</f>
        <v>102</v>
      </c>
      <c r="Y47" s="339">
        <f t="shared" ref="Y47:Y61" si="50">C47-D47</f>
        <v>102</v>
      </c>
      <c r="Z47" s="339">
        <f t="shared" ref="Z47:Z61" si="51">X47-Y47</f>
        <v>0</v>
      </c>
      <c r="AA47" s="299"/>
      <c r="AB47" s="311" t="str">
        <f t="shared" si="8"/>
        <v>#DIV/0!</v>
      </c>
    </row>
    <row r="48" ht="12.75" customHeight="1">
      <c r="A48" s="375" t="s">
        <v>100</v>
      </c>
      <c r="B48" s="340" t="s">
        <v>62</v>
      </c>
      <c r="C48" s="330">
        <v>1100.0</v>
      </c>
      <c r="D48" s="331">
        <v>1066.0</v>
      </c>
      <c r="E48" s="332">
        <v>2.0</v>
      </c>
      <c r="F48" s="333">
        <v>503.0</v>
      </c>
      <c r="G48" s="334">
        <v>515.0</v>
      </c>
      <c r="H48" s="334">
        <v>535.0</v>
      </c>
      <c r="I48" s="334">
        <v>579.0</v>
      </c>
      <c r="J48" s="334">
        <v>608.0</v>
      </c>
      <c r="K48" s="334">
        <v>616.0</v>
      </c>
      <c r="L48" s="334">
        <v>593.0</v>
      </c>
      <c r="M48" s="334">
        <v>597.0</v>
      </c>
      <c r="N48" s="334">
        <v>574.0</v>
      </c>
      <c r="O48" s="334">
        <v>574.0</v>
      </c>
      <c r="P48" s="335"/>
      <c r="Q48" s="336">
        <f t="shared" ref="Q48:U48" si="48">SUM(F48/$D48)</f>
        <v>0.4718574109</v>
      </c>
      <c r="R48" s="336">
        <f t="shared" si="48"/>
        <v>0.4831144465</v>
      </c>
      <c r="S48" s="336">
        <f t="shared" si="48"/>
        <v>0.5018761726</v>
      </c>
      <c r="T48" s="336">
        <f t="shared" si="48"/>
        <v>0.54315197</v>
      </c>
      <c r="U48" s="336">
        <f t="shared" si="48"/>
        <v>0.5703564728</v>
      </c>
      <c r="V48" s="337">
        <f t="shared" si="3"/>
        <v>0.5140712946</v>
      </c>
      <c r="W48" s="338"/>
      <c r="X48" s="338">
        <f t="shared" si="49"/>
        <v>34</v>
      </c>
      <c r="Y48" s="339">
        <f t="shared" si="50"/>
        <v>34</v>
      </c>
      <c r="Z48" s="339">
        <f t="shared" si="51"/>
        <v>0</v>
      </c>
      <c r="AA48" s="299"/>
      <c r="AB48" s="311" t="str">
        <f t="shared" si="8"/>
        <v>#DIV/0!</v>
      </c>
    </row>
    <row r="49" ht="12.75" customHeight="1">
      <c r="A49" s="375" t="s">
        <v>100</v>
      </c>
      <c r="B49" s="340" t="s">
        <v>44</v>
      </c>
      <c r="C49" s="330">
        <v>1225.0</v>
      </c>
      <c r="D49" s="331">
        <v>1174.0</v>
      </c>
      <c r="E49" s="332">
        <v>3.0</v>
      </c>
      <c r="F49" s="333">
        <v>874.0</v>
      </c>
      <c r="G49" s="334">
        <v>704.0</v>
      </c>
      <c r="H49" s="334">
        <v>581.0</v>
      </c>
      <c r="I49" s="334">
        <v>589.0</v>
      </c>
      <c r="J49" s="334">
        <v>590.0</v>
      </c>
      <c r="K49" s="334">
        <v>590.0</v>
      </c>
      <c r="L49" s="334">
        <v>592.0</v>
      </c>
      <c r="M49" s="334">
        <v>579.0</v>
      </c>
      <c r="N49" s="334">
        <v>570.0</v>
      </c>
      <c r="O49" s="334">
        <v>559.0</v>
      </c>
      <c r="P49" s="335"/>
      <c r="Q49" s="336">
        <f t="shared" ref="Q49:U49" si="52">SUM(F49/$D49)</f>
        <v>0.7444633731</v>
      </c>
      <c r="R49" s="336">
        <f t="shared" si="52"/>
        <v>0.5996592845</v>
      </c>
      <c r="S49" s="336">
        <f t="shared" si="52"/>
        <v>0.4948892675</v>
      </c>
      <c r="T49" s="336">
        <f t="shared" si="52"/>
        <v>0.5017035775</v>
      </c>
      <c r="U49" s="336">
        <f t="shared" si="52"/>
        <v>0.5025553663</v>
      </c>
      <c r="V49" s="337">
        <f t="shared" si="3"/>
        <v>0.5686541738</v>
      </c>
      <c r="W49" s="338"/>
      <c r="X49" s="338">
        <f t="shared" si="49"/>
        <v>51</v>
      </c>
      <c r="Y49" s="339">
        <f t="shared" si="50"/>
        <v>51</v>
      </c>
      <c r="Z49" s="339">
        <f t="shared" si="51"/>
        <v>0</v>
      </c>
      <c r="AA49" s="299"/>
      <c r="AB49" s="311" t="str">
        <f t="shared" si="8"/>
        <v>#DIV/0!</v>
      </c>
    </row>
    <row r="50" ht="12.75" customHeight="1">
      <c r="A50" s="394"/>
      <c r="B50" s="395" t="s">
        <v>47</v>
      </c>
      <c r="C50" s="396">
        <v>1300.0</v>
      </c>
      <c r="D50" s="397">
        <v>1232.0</v>
      </c>
      <c r="E50" s="397">
        <v>4.0</v>
      </c>
      <c r="F50" s="397">
        <v>623.0</v>
      </c>
      <c r="G50" s="397">
        <v>741.0</v>
      </c>
      <c r="H50" s="397">
        <v>838.0</v>
      </c>
      <c r="I50" s="397">
        <v>861.0</v>
      </c>
      <c r="J50" s="397">
        <v>900.0</v>
      </c>
      <c r="K50" s="397">
        <v>871.0</v>
      </c>
      <c r="L50" s="397">
        <v>841.0</v>
      </c>
      <c r="M50" s="397">
        <v>808.0</v>
      </c>
      <c r="N50" s="397">
        <v>812.0</v>
      </c>
      <c r="O50" s="397">
        <v>820.0</v>
      </c>
      <c r="P50" s="398"/>
      <c r="Q50" s="399">
        <f t="shared" ref="Q50:U50" si="53">SUM(F50/$D50)</f>
        <v>0.5056818182</v>
      </c>
      <c r="R50" s="399">
        <f t="shared" si="53"/>
        <v>0.601461039</v>
      </c>
      <c r="S50" s="399">
        <f t="shared" si="53"/>
        <v>0.6801948052</v>
      </c>
      <c r="T50" s="399">
        <f t="shared" si="53"/>
        <v>0.6988636364</v>
      </c>
      <c r="U50" s="399">
        <f t="shared" si="53"/>
        <v>0.7305194805</v>
      </c>
      <c r="V50" s="400">
        <f t="shared" si="3"/>
        <v>0.6433441558</v>
      </c>
      <c r="W50" s="401"/>
      <c r="X50" s="401">
        <f t="shared" si="49"/>
        <v>68</v>
      </c>
      <c r="Y50" s="402">
        <f t="shared" si="50"/>
        <v>68</v>
      </c>
      <c r="Z50" s="402">
        <f t="shared" si="51"/>
        <v>0</v>
      </c>
      <c r="AA50" s="403"/>
      <c r="AB50" s="404" t="str">
        <f t="shared" si="8"/>
        <v>#DIV/0!</v>
      </c>
    </row>
    <row r="51" ht="12.75" customHeight="1">
      <c r="A51" s="328"/>
      <c r="B51" s="405" t="s">
        <v>21</v>
      </c>
      <c r="C51" s="348">
        <v>1100.0</v>
      </c>
      <c r="D51" s="343">
        <v>981.0</v>
      </c>
      <c r="E51" s="323">
        <v>7.0</v>
      </c>
      <c r="F51" s="324">
        <v>564.0</v>
      </c>
      <c r="G51" s="323">
        <v>577.0</v>
      </c>
      <c r="H51" s="323">
        <v>562.0</v>
      </c>
      <c r="I51" s="323">
        <v>572.0</v>
      </c>
      <c r="J51" s="323">
        <v>563.0</v>
      </c>
      <c r="K51" s="323">
        <v>553.0</v>
      </c>
      <c r="L51" s="323">
        <v>533.0</v>
      </c>
      <c r="M51" s="323">
        <v>529.0</v>
      </c>
      <c r="N51" s="323">
        <v>539.0</v>
      </c>
      <c r="O51" s="323">
        <v>544.0</v>
      </c>
      <c r="P51" s="335"/>
      <c r="Q51" s="326">
        <f t="shared" ref="Q51:U51" si="54">SUM(F51/$D51)</f>
        <v>0.5749235474</v>
      </c>
      <c r="R51" s="326">
        <f t="shared" si="54"/>
        <v>0.5881753313</v>
      </c>
      <c r="S51" s="326">
        <f t="shared" si="54"/>
        <v>0.5728848114</v>
      </c>
      <c r="T51" s="326">
        <f t="shared" si="54"/>
        <v>0.5830784913</v>
      </c>
      <c r="U51" s="326">
        <f t="shared" si="54"/>
        <v>0.5739041794</v>
      </c>
      <c r="V51" s="347">
        <f t="shared" si="3"/>
        <v>0.5785932722</v>
      </c>
      <c r="W51" s="338"/>
      <c r="X51" s="338">
        <f t="shared" si="49"/>
        <v>119</v>
      </c>
      <c r="Y51" s="339">
        <f t="shared" si="50"/>
        <v>119</v>
      </c>
      <c r="Z51" s="339">
        <f t="shared" si="51"/>
        <v>0</v>
      </c>
      <c r="AA51" s="299"/>
      <c r="AB51" s="311" t="str">
        <f t="shared" si="8"/>
        <v>#DIV/0!</v>
      </c>
    </row>
    <row r="52" ht="12.75" customHeight="1">
      <c r="A52" s="328"/>
      <c r="B52" s="320" t="s">
        <v>76</v>
      </c>
      <c r="C52" s="321">
        <v>1000.0</v>
      </c>
      <c r="D52" s="343">
        <v>966.0</v>
      </c>
      <c r="E52" s="348">
        <v>2.0</v>
      </c>
      <c r="F52" s="349">
        <v>641.0</v>
      </c>
      <c r="G52" s="321">
        <v>602.0</v>
      </c>
      <c r="H52" s="321">
        <v>610.0</v>
      </c>
      <c r="I52" s="321">
        <v>597.0</v>
      </c>
      <c r="J52" s="321">
        <v>602.0</v>
      </c>
      <c r="K52" s="321">
        <v>562.0</v>
      </c>
      <c r="L52" s="321">
        <v>570.0</v>
      </c>
      <c r="M52" s="321">
        <v>577.0</v>
      </c>
      <c r="N52" s="321">
        <v>585.0</v>
      </c>
      <c r="O52" s="321">
        <v>593.0</v>
      </c>
      <c r="P52" s="335"/>
      <c r="Q52" s="326">
        <f t="shared" ref="Q52:U52" si="55">SUM(F52/$D52)</f>
        <v>0.6635610766</v>
      </c>
      <c r="R52" s="326">
        <f t="shared" si="55"/>
        <v>0.6231884058</v>
      </c>
      <c r="S52" s="326">
        <f t="shared" si="55"/>
        <v>0.6314699793</v>
      </c>
      <c r="T52" s="326">
        <f t="shared" si="55"/>
        <v>0.6180124224</v>
      </c>
      <c r="U52" s="326">
        <f t="shared" si="55"/>
        <v>0.6231884058</v>
      </c>
      <c r="V52" s="347">
        <f t="shared" si="3"/>
        <v>0.631884058</v>
      </c>
      <c r="W52" s="338"/>
      <c r="X52" s="338">
        <f t="shared" si="49"/>
        <v>34</v>
      </c>
      <c r="Y52" s="339">
        <f t="shared" si="50"/>
        <v>34</v>
      </c>
      <c r="Z52" s="339">
        <f t="shared" si="51"/>
        <v>0</v>
      </c>
      <c r="AA52" s="299"/>
      <c r="AB52" s="311" t="str">
        <f t="shared" si="8"/>
        <v>#DIV/0!</v>
      </c>
    </row>
    <row r="53" ht="12.75" customHeight="1">
      <c r="A53" s="328"/>
      <c r="B53" s="320" t="s">
        <v>38</v>
      </c>
      <c r="C53" s="321">
        <v>1125.0</v>
      </c>
      <c r="D53" s="343">
        <v>1125.0</v>
      </c>
      <c r="E53" s="323">
        <v>5.0</v>
      </c>
      <c r="F53" s="324">
        <v>714.0</v>
      </c>
      <c r="G53" s="325">
        <v>736.0</v>
      </c>
      <c r="H53" s="325">
        <v>770.0</v>
      </c>
      <c r="I53" s="325">
        <v>795.0</v>
      </c>
      <c r="J53" s="325">
        <v>820.0</v>
      </c>
      <c r="K53" s="325">
        <v>835.0</v>
      </c>
      <c r="L53" s="325">
        <v>883.0</v>
      </c>
      <c r="M53" s="325">
        <v>903.0</v>
      </c>
      <c r="N53" s="325">
        <v>906.0</v>
      </c>
      <c r="O53" s="325">
        <v>869.0</v>
      </c>
      <c r="P53" s="335"/>
      <c r="Q53" s="326">
        <f t="shared" ref="Q53:U53" si="56">SUM(F53/$D53)</f>
        <v>0.6346666667</v>
      </c>
      <c r="R53" s="326">
        <f t="shared" si="56"/>
        <v>0.6542222222</v>
      </c>
      <c r="S53" s="326">
        <f t="shared" si="56"/>
        <v>0.6844444444</v>
      </c>
      <c r="T53" s="326">
        <f t="shared" si="56"/>
        <v>0.7066666667</v>
      </c>
      <c r="U53" s="326">
        <f t="shared" si="56"/>
        <v>0.7288888889</v>
      </c>
      <c r="V53" s="347">
        <f t="shared" si="3"/>
        <v>0.6817777778</v>
      </c>
      <c r="W53" s="338"/>
      <c r="X53" s="338">
        <f t="shared" si="49"/>
        <v>85</v>
      </c>
      <c r="Y53" s="339">
        <f t="shared" si="50"/>
        <v>0</v>
      </c>
      <c r="Z53" s="339">
        <f t="shared" si="51"/>
        <v>85</v>
      </c>
      <c r="AA53" s="299"/>
      <c r="AB53" s="311" t="str">
        <f t="shared" si="8"/>
        <v>#DIV/0!</v>
      </c>
    </row>
    <row r="54" ht="12.75" customHeight="1">
      <c r="A54" s="328"/>
      <c r="B54" s="320" t="s">
        <v>79</v>
      </c>
      <c r="C54" s="321">
        <v>1400.0</v>
      </c>
      <c r="D54" s="343">
        <v>1298.0</v>
      </c>
      <c r="E54" s="323">
        <v>6.0</v>
      </c>
      <c r="F54" s="324">
        <v>923.0</v>
      </c>
      <c r="G54" s="325">
        <v>885.0</v>
      </c>
      <c r="H54" s="325">
        <v>881.0</v>
      </c>
      <c r="I54" s="325">
        <v>903.0</v>
      </c>
      <c r="J54" s="325">
        <v>909.0</v>
      </c>
      <c r="K54" s="325">
        <v>906.0</v>
      </c>
      <c r="L54" s="325">
        <v>880.0</v>
      </c>
      <c r="M54" s="325">
        <v>880.0</v>
      </c>
      <c r="N54" s="325">
        <v>868.0</v>
      </c>
      <c r="O54" s="325">
        <v>875.0</v>
      </c>
      <c r="P54" s="335"/>
      <c r="Q54" s="326">
        <f t="shared" ref="Q54:U54" si="57">SUM(F54/$D54)</f>
        <v>0.7110939908</v>
      </c>
      <c r="R54" s="326">
        <f t="shared" si="57"/>
        <v>0.6818181818</v>
      </c>
      <c r="S54" s="326">
        <f t="shared" si="57"/>
        <v>0.6787365177</v>
      </c>
      <c r="T54" s="326">
        <f t="shared" si="57"/>
        <v>0.6956856703</v>
      </c>
      <c r="U54" s="326">
        <f t="shared" si="57"/>
        <v>0.7003081664</v>
      </c>
      <c r="V54" s="347">
        <f t="shared" si="3"/>
        <v>0.6935285054</v>
      </c>
      <c r="W54" s="338"/>
      <c r="X54" s="338">
        <f t="shared" si="49"/>
        <v>102</v>
      </c>
      <c r="Y54" s="339">
        <f t="shared" si="50"/>
        <v>102</v>
      </c>
      <c r="Z54" s="339">
        <f t="shared" si="51"/>
        <v>0</v>
      </c>
      <c r="AA54" s="299"/>
      <c r="AB54" s="311" t="str">
        <f t="shared" si="8"/>
        <v>#DIV/0!</v>
      </c>
    </row>
    <row r="55" ht="12.75" customHeight="1">
      <c r="A55" s="328"/>
      <c r="B55" s="320" t="s">
        <v>51</v>
      </c>
      <c r="C55" s="321">
        <v>1050.0</v>
      </c>
      <c r="D55" s="343">
        <v>931.0</v>
      </c>
      <c r="E55" s="323">
        <v>7.0</v>
      </c>
      <c r="F55" s="324">
        <v>615.0</v>
      </c>
      <c r="G55" s="325">
        <v>636.0</v>
      </c>
      <c r="H55" s="325">
        <v>655.0</v>
      </c>
      <c r="I55" s="325">
        <v>652.0</v>
      </c>
      <c r="J55" s="325">
        <v>625.0</v>
      </c>
      <c r="K55" s="325">
        <v>602.0</v>
      </c>
      <c r="L55" s="325">
        <v>601.0</v>
      </c>
      <c r="M55" s="325">
        <v>613.0</v>
      </c>
      <c r="N55" s="325">
        <v>624.0</v>
      </c>
      <c r="O55" s="325">
        <v>618.0</v>
      </c>
      <c r="P55" s="335"/>
      <c r="Q55" s="326">
        <f t="shared" ref="Q55:U55" si="58">SUM(F55/$D55)</f>
        <v>0.6605800215</v>
      </c>
      <c r="R55" s="326">
        <f t="shared" si="58"/>
        <v>0.6831364125</v>
      </c>
      <c r="S55" s="326">
        <f t="shared" si="58"/>
        <v>0.7035445757</v>
      </c>
      <c r="T55" s="326">
        <f t="shared" si="58"/>
        <v>0.7003222342</v>
      </c>
      <c r="U55" s="326">
        <f t="shared" si="58"/>
        <v>0.67132116</v>
      </c>
      <c r="V55" s="347">
        <f t="shared" si="3"/>
        <v>0.6837808808</v>
      </c>
      <c r="W55" s="338"/>
      <c r="X55" s="338">
        <f t="shared" si="49"/>
        <v>119</v>
      </c>
      <c r="Y55" s="339">
        <f t="shared" si="50"/>
        <v>119</v>
      </c>
      <c r="Z55" s="339">
        <f t="shared" si="51"/>
        <v>0</v>
      </c>
      <c r="AA55" s="299"/>
      <c r="AB55" s="311" t="str">
        <f t="shared" si="8"/>
        <v>#DIV/0!</v>
      </c>
    </row>
    <row r="56" ht="12.75" customHeight="1">
      <c r="A56" s="328"/>
      <c r="B56" s="320" t="s">
        <v>78</v>
      </c>
      <c r="C56" s="321">
        <v>1150.0</v>
      </c>
      <c r="D56" s="343">
        <v>1116.0</v>
      </c>
      <c r="E56" s="348">
        <v>2.0</v>
      </c>
      <c r="F56" s="349">
        <v>825.0</v>
      </c>
      <c r="G56" s="321">
        <v>801.0</v>
      </c>
      <c r="H56" s="321">
        <v>783.0</v>
      </c>
      <c r="I56" s="321">
        <v>764.0</v>
      </c>
      <c r="J56" s="321">
        <v>746.0</v>
      </c>
      <c r="K56" s="321">
        <v>727.0</v>
      </c>
      <c r="L56" s="321">
        <v>705.0</v>
      </c>
      <c r="M56" s="321">
        <v>702.0</v>
      </c>
      <c r="N56" s="321">
        <v>692.0</v>
      </c>
      <c r="O56" s="321">
        <v>689.0</v>
      </c>
      <c r="P56" s="335"/>
      <c r="Q56" s="326">
        <f t="shared" ref="Q56:U56" si="59">SUM(F56/$D56)</f>
        <v>0.7392473118</v>
      </c>
      <c r="R56" s="326">
        <f t="shared" si="59"/>
        <v>0.7177419355</v>
      </c>
      <c r="S56" s="326">
        <f t="shared" si="59"/>
        <v>0.7016129032</v>
      </c>
      <c r="T56" s="326">
        <f t="shared" si="59"/>
        <v>0.6845878136</v>
      </c>
      <c r="U56" s="326">
        <f t="shared" si="59"/>
        <v>0.6684587814</v>
      </c>
      <c r="V56" s="347">
        <f t="shared" si="3"/>
        <v>0.7023297491</v>
      </c>
      <c r="W56" s="338"/>
      <c r="X56" s="338">
        <f t="shared" si="49"/>
        <v>34</v>
      </c>
      <c r="Y56" s="339">
        <f t="shared" si="50"/>
        <v>34</v>
      </c>
      <c r="Z56" s="339">
        <f t="shared" si="51"/>
        <v>0</v>
      </c>
      <c r="AA56" s="299"/>
      <c r="AB56" s="311" t="str">
        <f t="shared" si="8"/>
        <v>#DIV/0!</v>
      </c>
    </row>
    <row r="57" ht="12.75" customHeight="1">
      <c r="A57" s="328"/>
      <c r="B57" s="320" t="s">
        <v>53</v>
      </c>
      <c r="C57" s="321">
        <v>1100.0</v>
      </c>
      <c r="D57" s="343">
        <v>981.0</v>
      </c>
      <c r="E57" s="323">
        <v>7.0</v>
      </c>
      <c r="F57" s="324">
        <v>642.0</v>
      </c>
      <c r="G57" s="325">
        <v>712.0</v>
      </c>
      <c r="H57" s="325">
        <v>737.0</v>
      </c>
      <c r="I57" s="325">
        <v>743.0</v>
      </c>
      <c r="J57" s="325">
        <v>780.0</v>
      </c>
      <c r="K57" s="325">
        <v>798.0</v>
      </c>
      <c r="L57" s="325">
        <v>807.0</v>
      </c>
      <c r="M57" s="325">
        <v>780.0</v>
      </c>
      <c r="N57" s="325">
        <v>763.0</v>
      </c>
      <c r="O57" s="325">
        <v>754.0</v>
      </c>
      <c r="P57" s="335"/>
      <c r="Q57" s="326">
        <f t="shared" ref="Q57:U57" si="60">SUM(F57/$D57)</f>
        <v>0.6544342508</v>
      </c>
      <c r="R57" s="326">
        <f t="shared" si="60"/>
        <v>0.7257900102</v>
      </c>
      <c r="S57" s="326">
        <f t="shared" si="60"/>
        <v>0.75127421</v>
      </c>
      <c r="T57" s="326">
        <f t="shared" si="60"/>
        <v>0.7573904179</v>
      </c>
      <c r="U57" s="326">
        <f t="shared" si="60"/>
        <v>0.7951070336</v>
      </c>
      <c r="V57" s="347">
        <f t="shared" si="3"/>
        <v>0.7367991845</v>
      </c>
      <c r="W57" s="338"/>
      <c r="X57" s="338">
        <f t="shared" si="49"/>
        <v>119</v>
      </c>
      <c r="Y57" s="339">
        <f t="shared" si="50"/>
        <v>119</v>
      </c>
      <c r="Z57" s="339">
        <f t="shared" si="51"/>
        <v>0</v>
      </c>
      <c r="AA57" s="299"/>
      <c r="AB57" s="311" t="str">
        <f t="shared" si="8"/>
        <v>#DIV/0!</v>
      </c>
    </row>
    <row r="58" ht="12.75" customHeight="1">
      <c r="A58" s="312"/>
      <c r="B58" s="320" t="s">
        <v>71</v>
      </c>
      <c r="C58" s="321">
        <v>1075.0</v>
      </c>
      <c r="D58" s="343">
        <v>990.0</v>
      </c>
      <c r="E58" s="323">
        <v>5.0</v>
      </c>
      <c r="F58" s="324">
        <v>726.0</v>
      </c>
      <c r="G58" s="325">
        <v>721.0</v>
      </c>
      <c r="H58" s="325">
        <v>716.0</v>
      </c>
      <c r="I58" s="325">
        <v>732.0</v>
      </c>
      <c r="J58" s="325">
        <v>775.0</v>
      </c>
      <c r="K58" s="325">
        <v>761.0</v>
      </c>
      <c r="L58" s="325">
        <v>748.0</v>
      </c>
      <c r="M58" s="325">
        <v>694.0</v>
      </c>
      <c r="N58" s="325">
        <v>694.0</v>
      </c>
      <c r="O58" s="325">
        <v>700.0</v>
      </c>
      <c r="P58" s="335"/>
      <c r="Q58" s="326">
        <f t="shared" ref="Q58:U58" si="61">SUM(F58/$D58)</f>
        <v>0.7333333333</v>
      </c>
      <c r="R58" s="326">
        <f t="shared" si="61"/>
        <v>0.7282828283</v>
      </c>
      <c r="S58" s="326">
        <f t="shared" si="61"/>
        <v>0.7232323232</v>
      </c>
      <c r="T58" s="326">
        <f t="shared" si="61"/>
        <v>0.7393939394</v>
      </c>
      <c r="U58" s="326">
        <f t="shared" si="61"/>
        <v>0.7828282828</v>
      </c>
      <c r="V58" s="326">
        <f t="shared" si="3"/>
        <v>0.7414141414</v>
      </c>
      <c r="W58" s="338"/>
      <c r="X58" s="338">
        <f t="shared" si="49"/>
        <v>85</v>
      </c>
      <c r="Y58" s="339">
        <f t="shared" si="50"/>
        <v>85</v>
      </c>
      <c r="Z58" s="339">
        <f t="shared" si="51"/>
        <v>0</v>
      </c>
      <c r="AA58" s="299"/>
      <c r="AB58" s="311" t="str">
        <f t="shared" si="8"/>
        <v>#DIV/0!</v>
      </c>
    </row>
    <row r="59" ht="12.75" customHeight="1">
      <c r="A59" s="312"/>
      <c r="B59" s="320" t="s">
        <v>22</v>
      </c>
      <c r="C59" s="321">
        <v>1425.0</v>
      </c>
      <c r="D59" s="343">
        <v>1357.0</v>
      </c>
      <c r="E59" s="323">
        <v>4.0</v>
      </c>
      <c r="F59" s="324">
        <v>939.0</v>
      </c>
      <c r="G59" s="325">
        <v>988.0</v>
      </c>
      <c r="H59" s="325">
        <v>974.0</v>
      </c>
      <c r="I59" s="325">
        <v>935.0</v>
      </c>
      <c r="J59" s="325">
        <v>915.0</v>
      </c>
      <c r="K59" s="325">
        <v>915.0</v>
      </c>
      <c r="L59" s="325">
        <v>935.0</v>
      </c>
      <c r="M59" s="325">
        <v>932.0</v>
      </c>
      <c r="N59" s="325">
        <v>906.0</v>
      </c>
      <c r="O59" s="325">
        <v>899.0</v>
      </c>
      <c r="P59" s="335"/>
      <c r="Q59" s="326">
        <f t="shared" ref="Q59:U59" si="62">SUM(F59/$D59)</f>
        <v>0.6919675755</v>
      </c>
      <c r="R59" s="326">
        <f t="shared" si="62"/>
        <v>0.7280766396</v>
      </c>
      <c r="S59" s="326">
        <f t="shared" si="62"/>
        <v>0.7177597642</v>
      </c>
      <c r="T59" s="326">
        <f t="shared" si="62"/>
        <v>0.6890198968</v>
      </c>
      <c r="U59" s="326">
        <f t="shared" si="62"/>
        <v>0.6742815033</v>
      </c>
      <c r="V59" s="326">
        <f t="shared" si="3"/>
        <v>0.7002210759</v>
      </c>
      <c r="W59" s="310"/>
      <c r="X59" s="338">
        <f t="shared" si="49"/>
        <v>68</v>
      </c>
      <c r="Y59" s="339">
        <f t="shared" si="50"/>
        <v>68</v>
      </c>
      <c r="Z59" s="339">
        <f t="shared" si="51"/>
        <v>0</v>
      </c>
      <c r="AA59" s="318"/>
      <c r="AB59" s="311" t="str">
        <f t="shared" si="8"/>
        <v>#DIV/0!</v>
      </c>
    </row>
    <row r="60" ht="12.75" customHeight="1">
      <c r="A60" s="328"/>
      <c r="B60" s="320" t="s">
        <v>69</v>
      </c>
      <c r="C60" s="321">
        <v>1150.0</v>
      </c>
      <c r="D60" s="343">
        <v>1065.0</v>
      </c>
      <c r="E60" s="323">
        <v>5.0</v>
      </c>
      <c r="F60" s="324">
        <v>800.0</v>
      </c>
      <c r="G60" s="325">
        <v>773.0</v>
      </c>
      <c r="H60" s="325">
        <v>771.0</v>
      </c>
      <c r="I60" s="325">
        <v>756.0</v>
      </c>
      <c r="J60" s="325">
        <v>751.0</v>
      </c>
      <c r="K60" s="325">
        <v>723.0</v>
      </c>
      <c r="L60" s="325">
        <v>734.0</v>
      </c>
      <c r="M60" s="325">
        <v>711.0</v>
      </c>
      <c r="N60" s="325">
        <v>708.0</v>
      </c>
      <c r="O60" s="325">
        <v>697.0</v>
      </c>
      <c r="P60" s="335"/>
      <c r="Q60" s="326">
        <f t="shared" ref="Q60:U60" si="63">SUM(F60/$D60)</f>
        <v>0.7511737089</v>
      </c>
      <c r="R60" s="326">
        <f t="shared" si="63"/>
        <v>0.7258215962</v>
      </c>
      <c r="S60" s="326">
        <f t="shared" si="63"/>
        <v>0.723943662</v>
      </c>
      <c r="T60" s="326">
        <f t="shared" si="63"/>
        <v>0.7098591549</v>
      </c>
      <c r="U60" s="326">
        <f t="shared" si="63"/>
        <v>0.7051643192</v>
      </c>
      <c r="V60" s="347">
        <f t="shared" si="3"/>
        <v>0.7231924883</v>
      </c>
      <c r="W60" s="310"/>
      <c r="X60" s="338">
        <f t="shared" si="49"/>
        <v>85</v>
      </c>
      <c r="Y60" s="339">
        <f t="shared" si="50"/>
        <v>85</v>
      </c>
      <c r="Z60" s="339">
        <f t="shared" si="51"/>
        <v>0</v>
      </c>
      <c r="AA60" s="318"/>
      <c r="AB60" s="311" t="str">
        <f t="shared" si="8"/>
        <v>#DIV/0!</v>
      </c>
    </row>
    <row r="61" ht="12.75" customHeight="1">
      <c r="A61" s="406"/>
      <c r="B61" s="407" t="s">
        <v>31</v>
      </c>
      <c r="C61" s="408">
        <v>1050.0</v>
      </c>
      <c r="D61" s="409">
        <v>999.0</v>
      </c>
      <c r="E61" s="409">
        <v>3.0</v>
      </c>
      <c r="F61" s="409">
        <v>896.0</v>
      </c>
      <c r="G61" s="409">
        <v>866.0</v>
      </c>
      <c r="H61" s="409">
        <v>858.0</v>
      </c>
      <c r="I61" s="409">
        <v>891.0</v>
      </c>
      <c r="J61" s="409">
        <v>870.0</v>
      </c>
      <c r="K61" s="409">
        <v>858.0</v>
      </c>
      <c r="L61" s="409">
        <v>872.0</v>
      </c>
      <c r="M61" s="409">
        <v>877.0</v>
      </c>
      <c r="N61" s="409">
        <v>869.0</v>
      </c>
      <c r="O61" s="409">
        <v>861.0</v>
      </c>
      <c r="P61" s="410"/>
      <c r="Q61" s="411">
        <f t="shared" ref="Q61:U61" si="64">SUM(F61/$D61)</f>
        <v>0.8968968969</v>
      </c>
      <c r="R61" s="411">
        <f t="shared" si="64"/>
        <v>0.8668668669</v>
      </c>
      <c r="S61" s="411">
        <f t="shared" si="64"/>
        <v>0.8588588589</v>
      </c>
      <c r="T61" s="411">
        <f t="shared" si="64"/>
        <v>0.8918918919</v>
      </c>
      <c r="U61" s="411">
        <f t="shared" si="64"/>
        <v>0.8708708709</v>
      </c>
      <c r="V61" s="411">
        <f t="shared" si="3"/>
        <v>0.8770770771</v>
      </c>
      <c r="W61" s="412"/>
      <c r="X61" s="413">
        <f t="shared" si="49"/>
        <v>51</v>
      </c>
      <c r="Y61" s="414">
        <f t="shared" si="50"/>
        <v>51</v>
      </c>
      <c r="Z61" s="414">
        <f t="shared" si="51"/>
        <v>0</v>
      </c>
      <c r="AA61" s="415"/>
      <c r="AB61" s="416" t="str">
        <f t="shared" si="8"/>
        <v>#DIV/0!</v>
      </c>
    </row>
    <row r="62" ht="12.75" customHeight="1">
      <c r="A62" s="312"/>
      <c r="B62" s="320" t="s">
        <v>103</v>
      </c>
      <c r="C62" s="321"/>
      <c r="D62" s="343">
        <v>0.0</v>
      </c>
      <c r="E62" s="348"/>
      <c r="F62" s="349">
        <v>9.0</v>
      </c>
      <c r="G62" s="348">
        <v>9.0</v>
      </c>
      <c r="H62" s="348">
        <v>9.0</v>
      </c>
      <c r="I62" s="348">
        <v>9.0</v>
      </c>
      <c r="J62" s="348">
        <v>9.0</v>
      </c>
      <c r="K62" s="348">
        <v>9.0</v>
      </c>
      <c r="L62" s="348">
        <v>9.0</v>
      </c>
      <c r="M62" s="348">
        <v>9.0</v>
      </c>
      <c r="N62" s="348">
        <v>9.0</v>
      </c>
      <c r="O62" s="348">
        <v>9.0</v>
      </c>
      <c r="P62" s="335"/>
      <c r="Q62" s="316"/>
      <c r="R62" s="316"/>
      <c r="S62" s="316"/>
      <c r="T62" s="316"/>
      <c r="U62" s="417"/>
      <c r="V62" s="312"/>
      <c r="W62" s="310"/>
      <c r="X62" s="338"/>
      <c r="Y62" s="299"/>
      <c r="Z62" s="299"/>
      <c r="AA62" s="318"/>
      <c r="AB62" s="311" t="str">
        <f t="shared" si="8"/>
        <v>#DIV/0!</v>
      </c>
    </row>
    <row r="63" ht="12.75" customHeight="1">
      <c r="A63" s="312"/>
      <c r="B63" s="418" t="s">
        <v>104</v>
      </c>
      <c r="C63" s="386">
        <f>SUM(C47:C61)</f>
        <v>17240</v>
      </c>
      <c r="D63" s="322">
        <v>17365.0</v>
      </c>
      <c r="E63" s="348"/>
      <c r="F63" s="349">
        <v>10713.0</v>
      </c>
      <c r="G63" s="386">
        <f t="shared" ref="G63:O63" si="65">SUM(G47:G62)</f>
        <v>10649</v>
      </c>
      <c r="H63" s="386">
        <f t="shared" si="65"/>
        <v>10644</v>
      </c>
      <c r="I63" s="386">
        <f t="shared" si="65"/>
        <v>10749</v>
      </c>
      <c r="J63" s="386">
        <f t="shared" si="65"/>
        <v>10815</v>
      </c>
      <c r="K63" s="386">
        <f t="shared" si="65"/>
        <v>10700</v>
      </c>
      <c r="L63" s="386">
        <f t="shared" si="65"/>
        <v>10677</v>
      </c>
      <c r="M63" s="386">
        <f t="shared" si="65"/>
        <v>10601</v>
      </c>
      <c r="N63" s="386">
        <f t="shared" si="65"/>
        <v>10542</v>
      </c>
      <c r="O63" s="386">
        <f t="shared" si="65"/>
        <v>10508</v>
      </c>
      <c r="P63" s="335"/>
      <c r="Q63" s="387">
        <f t="shared" ref="Q63:U63" si="66">SUM(F63/$D63)</f>
        <v>0.6169306075</v>
      </c>
      <c r="R63" s="387">
        <f t="shared" si="66"/>
        <v>0.6132450331</v>
      </c>
      <c r="S63" s="387">
        <f t="shared" si="66"/>
        <v>0.6129570976</v>
      </c>
      <c r="T63" s="387">
        <f t="shared" si="66"/>
        <v>0.6190037432</v>
      </c>
      <c r="U63" s="387">
        <f t="shared" si="66"/>
        <v>0.6228044918</v>
      </c>
      <c r="V63" s="387">
        <f t="shared" ref="V63:V74" si="67">AVeraGe(Q63:U63)</f>
        <v>0.6169881946</v>
      </c>
      <c r="W63" s="310"/>
      <c r="X63" s="338"/>
      <c r="Y63" s="299"/>
      <c r="Z63" s="299"/>
      <c r="AA63" s="318"/>
      <c r="AB63" s="311" t="str">
        <f t="shared" si="8"/>
        <v>#DIV/0!</v>
      </c>
    </row>
    <row r="64" ht="12.75" customHeight="1">
      <c r="A64" s="312"/>
      <c r="B64" s="419"/>
      <c r="C64" s="390"/>
      <c r="D64" s="390"/>
      <c r="E64" s="348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1"/>
      <c r="Q64" s="392"/>
      <c r="R64" s="392"/>
      <c r="S64" s="392"/>
      <c r="T64" s="392"/>
      <c r="U64" s="392"/>
      <c r="V64" s="392" t="str">
        <f t="shared" si="67"/>
        <v>#DIV/0!</v>
      </c>
      <c r="W64" s="310"/>
      <c r="X64" s="338"/>
      <c r="Y64" s="299"/>
      <c r="Z64" s="299"/>
      <c r="AA64" s="318"/>
      <c r="AB64" s="311" t="str">
        <f t="shared" si="8"/>
        <v>#DIV/0!</v>
      </c>
    </row>
    <row r="65" ht="12.75" customHeight="1">
      <c r="A65" s="299"/>
      <c r="B65" s="340" t="s">
        <v>36</v>
      </c>
      <c r="C65" s="334">
        <v>3321.0</v>
      </c>
      <c r="D65" s="334">
        <v>3202.0</v>
      </c>
      <c r="E65" s="420">
        <v>7.0</v>
      </c>
      <c r="F65" s="330">
        <v>1890.0</v>
      </c>
      <c r="G65" s="330">
        <v>1727.0</v>
      </c>
      <c r="H65" s="330">
        <v>1630.0</v>
      </c>
      <c r="I65" s="330">
        <v>1566.0</v>
      </c>
      <c r="J65" s="330">
        <v>1536.0</v>
      </c>
      <c r="K65" s="330">
        <v>1504.0</v>
      </c>
      <c r="L65" s="330">
        <v>1549.0</v>
      </c>
      <c r="M65" s="330">
        <v>1565.0</v>
      </c>
      <c r="N65" s="330">
        <v>1594.0</v>
      </c>
      <c r="O65" s="330">
        <v>1672.0</v>
      </c>
      <c r="P65" s="421"/>
      <c r="Q65" s="336">
        <f t="shared" ref="Q65:U65" si="68">SUM(F65/$D65)</f>
        <v>0.5902560899</v>
      </c>
      <c r="R65" s="336">
        <f t="shared" si="68"/>
        <v>0.539350406</v>
      </c>
      <c r="S65" s="336">
        <f t="shared" si="68"/>
        <v>0.5090568395</v>
      </c>
      <c r="T65" s="336">
        <f t="shared" si="68"/>
        <v>0.4890693317</v>
      </c>
      <c r="U65" s="336">
        <f t="shared" si="68"/>
        <v>0.4797001874</v>
      </c>
      <c r="V65" s="337">
        <f t="shared" si="67"/>
        <v>0.5214865709</v>
      </c>
      <c r="W65" s="338"/>
      <c r="X65" s="338">
        <f t="shared" ref="X65:X75" si="70">(E65*22)-(E65*5)</f>
        <v>119</v>
      </c>
      <c r="Y65" s="422">
        <f t="shared" ref="Y65:Y75" si="71">C65-D65</f>
        <v>119</v>
      </c>
      <c r="Z65" s="422">
        <f t="shared" ref="Z65:Z75" si="72">X65-Y65</f>
        <v>0</v>
      </c>
      <c r="AA65" s="299"/>
      <c r="AB65" s="311" t="str">
        <f t="shared" si="8"/>
        <v>#DIV/0!</v>
      </c>
    </row>
    <row r="66" ht="12.75" customHeight="1">
      <c r="A66" s="299"/>
      <c r="B66" s="320" t="s">
        <v>64</v>
      </c>
      <c r="C66" s="325">
        <v>3645.0</v>
      </c>
      <c r="D66" s="343">
        <v>3509.0</v>
      </c>
      <c r="E66" s="348">
        <v>8.0</v>
      </c>
      <c r="F66" s="349">
        <v>2274.0</v>
      </c>
      <c r="G66" s="321">
        <v>2208.0</v>
      </c>
      <c r="H66" s="321">
        <v>2197.0</v>
      </c>
      <c r="I66" s="321">
        <v>2190.0</v>
      </c>
      <c r="J66" s="321">
        <v>2152.0</v>
      </c>
      <c r="K66" s="321">
        <v>2128.0</v>
      </c>
      <c r="L66" s="321">
        <v>2146.0</v>
      </c>
      <c r="M66" s="321">
        <v>2193.0</v>
      </c>
      <c r="N66" s="321">
        <v>2261.0</v>
      </c>
      <c r="O66" s="321">
        <v>2226.0</v>
      </c>
      <c r="P66" s="316"/>
      <c r="Q66" s="326">
        <f t="shared" ref="Q66:U66" si="69">SUM(F66/$D66)</f>
        <v>0.6480478769</v>
      </c>
      <c r="R66" s="326">
        <f t="shared" si="69"/>
        <v>0.6292390995</v>
      </c>
      <c r="S66" s="326">
        <f t="shared" si="69"/>
        <v>0.6261043032</v>
      </c>
      <c r="T66" s="326">
        <f t="shared" si="69"/>
        <v>0.6241094329</v>
      </c>
      <c r="U66" s="326">
        <f t="shared" si="69"/>
        <v>0.6132801368</v>
      </c>
      <c r="V66" s="347">
        <f t="shared" si="67"/>
        <v>0.6281561698</v>
      </c>
      <c r="W66" s="338"/>
      <c r="X66" s="338">
        <f t="shared" si="70"/>
        <v>136</v>
      </c>
      <c r="Y66" s="422">
        <f t="shared" si="71"/>
        <v>136</v>
      </c>
      <c r="Z66" s="422">
        <f t="shared" si="72"/>
        <v>0</v>
      </c>
      <c r="AA66" s="299"/>
      <c r="AB66" s="311" t="str">
        <f t="shared" si="8"/>
        <v>#DIV/0!</v>
      </c>
    </row>
    <row r="67" ht="12.75" customHeight="1">
      <c r="A67" s="299"/>
      <c r="B67" s="320" t="s">
        <v>77</v>
      </c>
      <c r="C67" s="325">
        <v>3780.0</v>
      </c>
      <c r="D67" s="343">
        <v>3661.0</v>
      </c>
      <c r="E67" s="348">
        <v>7.0</v>
      </c>
      <c r="F67" s="349">
        <v>2635.0</v>
      </c>
      <c r="G67" s="321">
        <v>2479.0</v>
      </c>
      <c r="H67" s="321">
        <v>2461.0</v>
      </c>
      <c r="I67" s="321">
        <v>2433.0</v>
      </c>
      <c r="J67" s="321">
        <v>2440.0</v>
      </c>
      <c r="K67" s="321">
        <v>2377.0</v>
      </c>
      <c r="L67" s="321">
        <v>2369.0</v>
      </c>
      <c r="M67" s="321">
        <v>2356.0</v>
      </c>
      <c r="N67" s="321">
        <v>2344.0</v>
      </c>
      <c r="O67" s="321">
        <v>2281.0</v>
      </c>
      <c r="P67" s="316"/>
      <c r="Q67" s="326">
        <f t="shared" ref="Q67:U67" si="73">SUM(F67/$D67)</f>
        <v>0.7197487025</v>
      </c>
      <c r="R67" s="326">
        <f t="shared" si="73"/>
        <v>0.6771373942</v>
      </c>
      <c r="S67" s="326">
        <f t="shared" si="73"/>
        <v>0.6722207047</v>
      </c>
      <c r="T67" s="326">
        <f t="shared" si="73"/>
        <v>0.6645725212</v>
      </c>
      <c r="U67" s="326">
        <f t="shared" si="73"/>
        <v>0.6664845671</v>
      </c>
      <c r="V67" s="347">
        <f t="shared" si="67"/>
        <v>0.6800327779</v>
      </c>
      <c r="W67" s="338"/>
      <c r="X67" s="338">
        <f t="shared" si="70"/>
        <v>119</v>
      </c>
      <c r="Y67" s="422">
        <f t="shared" si="71"/>
        <v>119</v>
      </c>
      <c r="Z67" s="422">
        <f t="shared" si="72"/>
        <v>0</v>
      </c>
      <c r="AA67" s="299"/>
      <c r="AB67" s="311" t="str">
        <f t="shared" si="8"/>
        <v>#DIV/0!</v>
      </c>
    </row>
    <row r="68" ht="12.75" customHeight="1">
      <c r="A68" s="299"/>
      <c r="B68" s="423" t="s">
        <v>20</v>
      </c>
      <c r="C68" s="325">
        <v>1512.0</v>
      </c>
      <c r="D68" s="343">
        <v>1512.0</v>
      </c>
      <c r="E68" s="348">
        <v>0.0</v>
      </c>
      <c r="F68" s="349">
        <v>878.0</v>
      </c>
      <c r="G68" s="321">
        <v>856.0</v>
      </c>
      <c r="H68" s="321">
        <v>887.0</v>
      </c>
      <c r="I68" s="321">
        <v>795.0</v>
      </c>
      <c r="J68" s="321">
        <v>879.0</v>
      </c>
      <c r="K68" s="321">
        <v>846.0</v>
      </c>
      <c r="L68" s="321">
        <v>799.0</v>
      </c>
      <c r="M68" s="321">
        <v>829.0</v>
      </c>
      <c r="N68" s="321">
        <v>821.0</v>
      </c>
      <c r="O68" s="321">
        <v>814.0</v>
      </c>
      <c r="P68" s="316"/>
      <c r="Q68" s="326">
        <f t="shared" ref="Q68:U68" si="74">SUM(F68/$D68)</f>
        <v>0.5806878307</v>
      </c>
      <c r="R68" s="326">
        <f t="shared" si="74"/>
        <v>0.5661375661</v>
      </c>
      <c r="S68" s="326">
        <f t="shared" si="74"/>
        <v>0.5866402116</v>
      </c>
      <c r="T68" s="326">
        <f t="shared" si="74"/>
        <v>0.5257936508</v>
      </c>
      <c r="U68" s="326">
        <f t="shared" si="74"/>
        <v>0.5813492063</v>
      </c>
      <c r="V68" s="347">
        <f t="shared" si="67"/>
        <v>0.5681216931</v>
      </c>
      <c r="W68" s="338"/>
      <c r="X68" s="338">
        <f t="shared" si="70"/>
        <v>0</v>
      </c>
      <c r="Y68" s="422">
        <f t="shared" si="71"/>
        <v>0</v>
      </c>
      <c r="Z68" s="422">
        <f t="shared" si="72"/>
        <v>0</v>
      </c>
      <c r="AA68" s="299"/>
      <c r="AB68" s="311" t="str">
        <f t="shared" si="8"/>
        <v>#DIV/0!</v>
      </c>
    </row>
    <row r="69" ht="12.75" customHeight="1">
      <c r="A69" s="299"/>
      <c r="B69" s="320" t="s">
        <v>52</v>
      </c>
      <c r="C69" s="325">
        <v>2862.0</v>
      </c>
      <c r="D69" s="343">
        <v>2726.0</v>
      </c>
      <c r="E69" s="348">
        <v>8.0</v>
      </c>
      <c r="F69" s="349">
        <v>1987.0</v>
      </c>
      <c r="G69" s="321">
        <v>2104.0</v>
      </c>
      <c r="H69" s="321">
        <v>2082.0</v>
      </c>
      <c r="I69" s="321">
        <v>1938.0</v>
      </c>
      <c r="J69" s="321">
        <v>1798.0</v>
      </c>
      <c r="K69" s="321">
        <v>1775.0</v>
      </c>
      <c r="L69" s="321">
        <v>1784.0</v>
      </c>
      <c r="M69" s="321">
        <v>1804.0</v>
      </c>
      <c r="N69" s="321">
        <v>1825.0</v>
      </c>
      <c r="O69" s="321">
        <v>1866.0</v>
      </c>
      <c r="P69" s="316"/>
      <c r="Q69" s="326">
        <f t="shared" ref="Q69:U69" si="75">SUM(F69/$D69)</f>
        <v>0.7289068232</v>
      </c>
      <c r="R69" s="326">
        <f t="shared" si="75"/>
        <v>0.7718268525</v>
      </c>
      <c r="S69" s="326">
        <f t="shared" si="75"/>
        <v>0.7637564197</v>
      </c>
      <c r="T69" s="326">
        <f t="shared" si="75"/>
        <v>0.7109317682</v>
      </c>
      <c r="U69" s="326">
        <f t="shared" si="75"/>
        <v>0.6595744681</v>
      </c>
      <c r="V69" s="347">
        <f t="shared" si="67"/>
        <v>0.7269992663</v>
      </c>
      <c r="W69" s="338"/>
      <c r="X69" s="338">
        <f t="shared" si="70"/>
        <v>136</v>
      </c>
      <c r="Y69" s="422">
        <f t="shared" si="71"/>
        <v>136</v>
      </c>
      <c r="Z69" s="422">
        <f t="shared" si="72"/>
        <v>0</v>
      </c>
      <c r="AA69" s="299"/>
      <c r="AB69" s="311" t="str">
        <f t="shared" si="8"/>
        <v>#DIV/0!</v>
      </c>
    </row>
    <row r="70" ht="12.75" customHeight="1">
      <c r="A70" s="299"/>
      <c r="B70" s="320" t="s">
        <v>26</v>
      </c>
      <c r="C70" s="325">
        <v>3564.0</v>
      </c>
      <c r="D70" s="343">
        <v>3411.0</v>
      </c>
      <c r="E70" s="348">
        <v>9.0</v>
      </c>
      <c r="F70" s="349">
        <v>2798.0</v>
      </c>
      <c r="G70" s="321">
        <v>2725.0</v>
      </c>
      <c r="H70" s="321">
        <v>2671.0</v>
      </c>
      <c r="I70" s="321">
        <v>2630.0</v>
      </c>
      <c r="J70" s="321">
        <v>2534.0</v>
      </c>
      <c r="K70" s="321">
        <v>2562.0</v>
      </c>
      <c r="L70" s="321">
        <v>2523.0</v>
      </c>
      <c r="M70" s="321">
        <v>2521.0</v>
      </c>
      <c r="N70" s="321">
        <v>2475.0</v>
      </c>
      <c r="O70" s="321">
        <v>2452.0</v>
      </c>
      <c r="P70" s="316"/>
      <c r="Q70" s="326">
        <f t="shared" ref="Q70:U70" si="76">SUM(F70/$D70)</f>
        <v>0.8202873058</v>
      </c>
      <c r="R70" s="326">
        <f t="shared" si="76"/>
        <v>0.7988859572</v>
      </c>
      <c r="S70" s="326">
        <f t="shared" si="76"/>
        <v>0.7830548226</v>
      </c>
      <c r="T70" s="326">
        <f t="shared" si="76"/>
        <v>0.7710348871</v>
      </c>
      <c r="U70" s="326">
        <f t="shared" si="76"/>
        <v>0.7428906479</v>
      </c>
      <c r="V70" s="347">
        <f t="shared" si="67"/>
        <v>0.7832307241</v>
      </c>
      <c r="W70" s="338"/>
      <c r="X70" s="338">
        <f t="shared" si="70"/>
        <v>153</v>
      </c>
      <c r="Y70" s="422">
        <f t="shared" si="71"/>
        <v>153</v>
      </c>
      <c r="Z70" s="422">
        <f t="shared" si="72"/>
        <v>0</v>
      </c>
      <c r="AA70" s="299"/>
      <c r="AB70" s="311" t="str">
        <f t="shared" si="8"/>
        <v>#DIV/0!</v>
      </c>
    </row>
    <row r="71" ht="12.75" customHeight="1">
      <c r="A71" s="299"/>
      <c r="B71" s="320" t="s">
        <v>57</v>
      </c>
      <c r="C71" s="325">
        <v>1458.0</v>
      </c>
      <c r="D71" s="343">
        <v>1424.0</v>
      </c>
      <c r="E71" s="348">
        <v>2.0</v>
      </c>
      <c r="F71" s="349">
        <v>1214.0</v>
      </c>
      <c r="G71" s="321">
        <v>1193.0</v>
      </c>
      <c r="H71" s="321">
        <v>1154.0</v>
      </c>
      <c r="I71" s="321">
        <v>1110.0</v>
      </c>
      <c r="J71" s="321">
        <v>1089.0</v>
      </c>
      <c r="K71" s="321">
        <v>1101.0</v>
      </c>
      <c r="L71" s="321">
        <v>1124.0</v>
      </c>
      <c r="M71" s="321">
        <v>1176.0</v>
      </c>
      <c r="N71" s="321">
        <v>1162.0</v>
      </c>
      <c r="O71" s="321">
        <v>1121.0</v>
      </c>
      <c r="P71" s="316"/>
      <c r="Q71" s="326">
        <f t="shared" ref="Q71:U71" si="77">SUM(F71/$D71)</f>
        <v>0.8525280899</v>
      </c>
      <c r="R71" s="326">
        <f t="shared" si="77"/>
        <v>0.8377808989</v>
      </c>
      <c r="S71" s="326">
        <f t="shared" si="77"/>
        <v>0.8103932584</v>
      </c>
      <c r="T71" s="326">
        <f t="shared" si="77"/>
        <v>0.779494382</v>
      </c>
      <c r="U71" s="326">
        <f t="shared" si="77"/>
        <v>0.764747191</v>
      </c>
      <c r="V71" s="347">
        <f t="shared" si="67"/>
        <v>0.808988764</v>
      </c>
      <c r="W71" s="338"/>
      <c r="X71" s="338">
        <f t="shared" si="70"/>
        <v>34</v>
      </c>
      <c r="Y71" s="422">
        <f t="shared" si="71"/>
        <v>34</v>
      </c>
      <c r="Z71" s="422">
        <f t="shared" si="72"/>
        <v>0</v>
      </c>
      <c r="AA71" s="299"/>
      <c r="AB71" s="311" t="str">
        <f t="shared" si="8"/>
        <v>#DIV/0!</v>
      </c>
    </row>
    <row r="72" ht="12.75" customHeight="1">
      <c r="A72" s="299"/>
      <c r="B72" s="423" t="s">
        <v>72</v>
      </c>
      <c r="C72" s="325">
        <v>837.0</v>
      </c>
      <c r="D72" s="343">
        <v>837.0</v>
      </c>
      <c r="E72" s="348">
        <v>0.0</v>
      </c>
      <c r="F72" s="349">
        <v>727.0</v>
      </c>
      <c r="G72" s="321">
        <v>729.0</v>
      </c>
      <c r="H72" s="321">
        <v>727.0</v>
      </c>
      <c r="I72" s="321">
        <v>688.0</v>
      </c>
      <c r="J72" s="321">
        <v>705.0</v>
      </c>
      <c r="K72" s="321">
        <v>743.0</v>
      </c>
      <c r="L72" s="321">
        <v>737.0</v>
      </c>
      <c r="M72" s="321">
        <v>775.0</v>
      </c>
      <c r="N72" s="321">
        <v>708.0</v>
      </c>
      <c r="O72" s="321">
        <v>709.0</v>
      </c>
      <c r="P72" s="316"/>
      <c r="Q72" s="326">
        <f t="shared" ref="Q72:U72" si="78">SUM(F72/$D72)</f>
        <v>0.8685782557</v>
      </c>
      <c r="R72" s="326">
        <f t="shared" si="78"/>
        <v>0.8709677419</v>
      </c>
      <c r="S72" s="326">
        <f t="shared" si="78"/>
        <v>0.8685782557</v>
      </c>
      <c r="T72" s="326">
        <f t="shared" si="78"/>
        <v>0.8219832736</v>
      </c>
      <c r="U72" s="326">
        <f t="shared" si="78"/>
        <v>0.8422939068</v>
      </c>
      <c r="V72" s="347">
        <f t="shared" si="67"/>
        <v>0.8544802867</v>
      </c>
      <c r="W72" s="338"/>
      <c r="X72" s="338">
        <f t="shared" si="70"/>
        <v>0</v>
      </c>
      <c r="Y72" s="422">
        <f t="shared" si="71"/>
        <v>0</v>
      </c>
      <c r="Z72" s="422">
        <f t="shared" si="72"/>
        <v>0</v>
      </c>
      <c r="AA72" s="299"/>
      <c r="AB72" s="311" t="str">
        <f t="shared" si="8"/>
        <v>#DIV/0!</v>
      </c>
    </row>
    <row r="73" ht="12.75" customHeight="1">
      <c r="A73" s="299"/>
      <c r="B73" s="320" t="s">
        <v>60</v>
      </c>
      <c r="C73" s="325">
        <v>1122.0</v>
      </c>
      <c r="D73" s="343">
        <v>1003.0</v>
      </c>
      <c r="E73" s="348">
        <v>7.0</v>
      </c>
      <c r="F73" s="349">
        <v>1032.0</v>
      </c>
      <c r="G73" s="321">
        <v>876.0</v>
      </c>
      <c r="H73" s="321">
        <v>767.0</v>
      </c>
      <c r="I73" s="321">
        <v>785.0</v>
      </c>
      <c r="J73" s="321">
        <v>818.0</v>
      </c>
      <c r="K73" s="321">
        <v>828.0</v>
      </c>
      <c r="L73" s="321">
        <v>828.0</v>
      </c>
      <c r="M73" s="321">
        <v>821.0</v>
      </c>
      <c r="N73" s="321">
        <v>782.0</v>
      </c>
      <c r="O73" s="321">
        <v>777.0</v>
      </c>
      <c r="P73" s="316"/>
      <c r="Q73" s="326">
        <f t="shared" ref="Q73:U73" si="79">SUM(F73/$D73)</f>
        <v>1.02891326</v>
      </c>
      <c r="R73" s="326">
        <f t="shared" si="79"/>
        <v>0.8733798604</v>
      </c>
      <c r="S73" s="326">
        <f t="shared" si="79"/>
        <v>0.7647058824</v>
      </c>
      <c r="T73" s="326">
        <f t="shared" si="79"/>
        <v>0.7826520439</v>
      </c>
      <c r="U73" s="326">
        <f t="shared" si="79"/>
        <v>0.81555334</v>
      </c>
      <c r="V73" s="347">
        <f t="shared" si="67"/>
        <v>0.8530408774</v>
      </c>
      <c r="W73" s="338"/>
      <c r="X73" s="338">
        <f t="shared" si="70"/>
        <v>119</v>
      </c>
      <c r="Y73" s="422">
        <f t="shared" si="71"/>
        <v>119</v>
      </c>
      <c r="Z73" s="422">
        <f t="shared" si="72"/>
        <v>0</v>
      </c>
      <c r="AA73" s="299"/>
      <c r="AB73" s="311" t="str">
        <f t="shared" si="8"/>
        <v>#DIV/0!</v>
      </c>
    </row>
    <row r="74" ht="12.75" customHeight="1">
      <c r="A74" s="292"/>
      <c r="B74" s="424" t="s">
        <v>86</v>
      </c>
      <c r="C74" s="425">
        <v>783.0</v>
      </c>
      <c r="D74" s="425">
        <v>783.0</v>
      </c>
      <c r="E74" s="426"/>
      <c r="F74" s="427">
        <v>811.0</v>
      </c>
      <c r="G74" s="427">
        <v>832.0</v>
      </c>
      <c r="H74" s="427">
        <v>830.0</v>
      </c>
      <c r="I74" s="427">
        <v>806.0</v>
      </c>
      <c r="J74" s="427">
        <v>769.0</v>
      </c>
      <c r="K74" s="427">
        <v>821.0</v>
      </c>
      <c r="L74" s="427">
        <v>792.0</v>
      </c>
      <c r="M74" s="427">
        <v>759.0</v>
      </c>
      <c r="N74" s="427">
        <v>757.0</v>
      </c>
      <c r="O74" s="427">
        <v>750.0</v>
      </c>
      <c r="P74" s="428"/>
      <c r="Q74" s="429">
        <f t="shared" ref="Q74:U74" si="80">SUM(F74/$D74)</f>
        <v>1.035759898</v>
      </c>
      <c r="R74" s="429">
        <f t="shared" si="80"/>
        <v>1.062579821</v>
      </c>
      <c r="S74" s="429">
        <f t="shared" si="80"/>
        <v>1.060025543</v>
      </c>
      <c r="T74" s="429">
        <f t="shared" si="80"/>
        <v>1.029374202</v>
      </c>
      <c r="U74" s="429">
        <f t="shared" si="80"/>
        <v>0.9821200511</v>
      </c>
      <c r="V74" s="382">
        <f t="shared" si="67"/>
        <v>1.033971903</v>
      </c>
      <c r="W74" s="297"/>
      <c r="X74" s="338">
        <f t="shared" si="70"/>
        <v>0</v>
      </c>
      <c r="Y74" s="422">
        <f t="shared" si="71"/>
        <v>0</v>
      </c>
      <c r="Z74" s="422">
        <f t="shared" si="72"/>
        <v>0</v>
      </c>
      <c r="AA74" s="292"/>
      <c r="AB74" s="311" t="str">
        <f t="shared" si="8"/>
        <v>#DIV/0!</v>
      </c>
    </row>
    <row r="75" ht="12.75" customHeight="1">
      <c r="A75" s="299"/>
      <c r="B75" s="320" t="s">
        <v>105</v>
      </c>
      <c r="C75" s="321"/>
      <c r="D75" s="343">
        <v>0.0</v>
      </c>
      <c r="E75" s="348">
        <v>0.0</v>
      </c>
      <c r="F75" s="349">
        <v>12.0</v>
      </c>
      <c r="G75" s="348">
        <v>12.0</v>
      </c>
      <c r="H75" s="348">
        <v>12.0</v>
      </c>
      <c r="I75" s="348">
        <v>12.0</v>
      </c>
      <c r="J75" s="348">
        <v>12.0</v>
      </c>
      <c r="K75" s="348">
        <v>12.0</v>
      </c>
      <c r="L75" s="348">
        <v>12.0</v>
      </c>
      <c r="M75" s="348">
        <v>12.0</v>
      </c>
      <c r="N75" s="348">
        <v>12.0</v>
      </c>
      <c r="O75" s="348">
        <v>12.0</v>
      </c>
      <c r="P75" s="316"/>
      <c r="Q75" s="316"/>
      <c r="R75" s="316"/>
      <c r="S75" s="316"/>
      <c r="T75" s="430"/>
      <c r="U75" s="423"/>
      <c r="V75" s="431"/>
      <c r="W75" s="432"/>
      <c r="X75" s="338">
        <f t="shared" si="70"/>
        <v>0</v>
      </c>
      <c r="Y75" s="339">
        <f t="shared" si="71"/>
        <v>0</v>
      </c>
      <c r="Z75" s="339">
        <f t="shared" si="72"/>
        <v>0</v>
      </c>
      <c r="AA75" s="299"/>
      <c r="AB75" s="311" t="str">
        <f t="shared" si="8"/>
        <v>#DIV/0!</v>
      </c>
    </row>
    <row r="76" ht="12.75" customHeight="1">
      <c r="A76" s="328"/>
      <c r="B76" s="418" t="s">
        <v>106</v>
      </c>
      <c r="C76" s="386">
        <f t="shared" ref="C76:D76" si="81">SUM(C65:C75)</f>
        <v>22884</v>
      </c>
      <c r="D76" s="322">
        <f t="shared" si="81"/>
        <v>22068</v>
      </c>
      <c r="E76" s="348"/>
      <c r="F76" s="349">
        <v>16258.0</v>
      </c>
      <c r="G76" s="386">
        <f t="shared" ref="G76:O76" si="82">SUM(G65:G75)</f>
        <v>15741</v>
      </c>
      <c r="H76" s="386">
        <f t="shared" si="82"/>
        <v>15418</v>
      </c>
      <c r="I76" s="386">
        <f t="shared" si="82"/>
        <v>14953</v>
      </c>
      <c r="J76" s="386">
        <f t="shared" si="82"/>
        <v>14732</v>
      </c>
      <c r="K76" s="386">
        <f t="shared" si="82"/>
        <v>14697</v>
      </c>
      <c r="L76" s="386">
        <f t="shared" si="82"/>
        <v>14663</v>
      </c>
      <c r="M76" s="386">
        <f t="shared" si="82"/>
        <v>14811</v>
      </c>
      <c r="N76" s="386">
        <f t="shared" si="82"/>
        <v>14741</v>
      </c>
      <c r="O76" s="386">
        <f t="shared" si="82"/>
        <v>14680</v>
      </c>
      <c r="P76" s="316"/>
      <c r="Q76" s="387">
        <f t="shared" ref="Q76:U76" si="83">SUM(F76/$D76)</f>
        <v>0.7367228566</v>
      </c>
      <c r="R76" s="387">
        <f t="shared" si="83"/>
        <v>0.7132952692</v>
      </c>
      <c r="S76" s="387">
        <f t="shared" si="83"/>
        <v>0.6986586913</v>
      </c>
      <c r="T76" s="387">
        <f t="shared" si="83"/>
        <v>0.677587457</v>
      </c>
      <c r="U76" s="387">
        <f t="shared" si="83"/>
        <v>0.6675729563</v>
      </c>
      <c r="V76" s="433">
        <f>AVeraGe(Q76:U76)</f>
        <v>0.6987674461</v>
      </c>
      <c r="W76" s="338"/>
      <c r="X76" s="338"/>
      <c r="Y76" s="299"/>
      <c r="Z76" s="299"/>
      <c r="AA76" s="299"/>
      <c r="AB76" s="311" t="str">
        <f t="shared" si="8"/>
        <v>#DIV/0!</v>
      </c>
    </row>
    <row r="77" ht="12.0" customHeight="1">
      <c r="A77" s="299"/>
      <c r="B77" s="299"/>
      <c r="C77" s="328"/>
      <c r="D77" s="328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307"/>
      <c r="Q77" s="299"/>
      <c r="R77" s="299"/>
      <c r="S77" s="299"/>
      <c r="T77" s="299"/>
      <c r="U77" s="299"/>
      <c r="V77" s="328"/>
      <c r="W77" s="338"/>
      <c r="X77" s="299"/>
      <c r="Y77" s="299"/>
      <c r="Z77" s="299"/>
      <c r="AA77" s="299"/>
      <c r="AB77" s="311"/>
    </row>
    <row r="78" ht="12.0" customHeight="1">
      <c r="A78" s="299"/>
      <c r="B78" s="299"/>
      <c r="C78" s="328"/>
      <c r="D78" s="328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307"/>
      <c r="Q78" s="299"/>
      <c r="R78" s="299"/>
      <c r="S78" s="299"/>
      <c r="T78" s="299"/>
      <c r="U78" s="299"/>
      <c r="V78" s="328"/>
      <c r="W78" s="338"/>
      <c r="X78" s="299"/>
      <c r="Y78" s="299"/>
      <c r="Z78" s="299"/>
      <c r="AA78" s="299"/>
      <c r="AB78" s="311"/>
    </row>
    <row r="79" ht="12.0" customHeight="1">
      <c r="A79" s="299"/>
      <c r="B79" s="299"/>
      <c r="C79" s="328"/>
      <c r="D79" s="328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307"/>
      <c r="Q79" s="299"/>
      <c r="R79" s="299"/>
      <c r="S79" s="299"/>
      <c r="T79" s="299"/>
      <c r="U79" s="299"/>
      <c r="V79" s="328"/>
      <c r="W79" s="338"/>
      <c r="X79" s="299"/>
      <c r="Y79" s="299"/>
      <c r="Z79" s="299"/>
      <c r="AA79" s="299"/>
      <c r="AB79" s="311"/>
    </row>
    <row r="80" ht="12.0" customHeight="1">
      <c r="A80" s="299"/>
      <c r="B80" s="299"/>
      <c r="C80" s="328"/>
      <c r="D80" s="328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307"/>
      <c r="Q80" s="299"/>
      <c r="R80" s="299"/>
      <c r="S80" s="299"/>
      <c r="T80" s="299"/>
      <c r="U80" s="299"/>
      <c r="V80" s="328"/>
      <c r="W80" s="338"/>
      <c r="X80" s="299"/>
      <c r="Y80" s="299"/>
      <c r="Z80" s="299"/>
      <c r="AA80" s="299"/>
      <c r="AB80" s="311"/>
    </row>
    <row r="81" ht="12.0" customHeight="1">
      <c r="A81" s="299"/>
      <c r="B81" s="299"/>
      <c r="C81" s="328"/>
      <c r="D81" s="328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307"/>
      <c r="Q81" s="299"/>
      <c r="R81" s="299"/>
      <c r="S81" s="299"/>
      <c r="T81" s="299"/>
      <c r="U81" s="299"/>
      <c r="V81" s="328"/>
      <c r="W81" s="338"/>
      <c r="X81" s="299"/>
      <c r="Y81" s="299"/>
      <c r="Z81" s="299"/>
      <c r="AA81" s="299"/>
      <c r="AB81" s="311"/>
    </row>
    <row r="82" ht="12.0" customHeight="1">
      <c r="A82" s="299"/>
      <c r="B82" s="299"/>
      <c r="C82" s="328"/>
      <c r="D82" s="328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307"/>
      <c r="Q82" s="299"/>
      <c r="R82" s="299"/>
      <c r="S82" s="299"/>
      <c r="T82" s="299"/>
      <c r="U82" s="299"/>
      <c r="V82" s="328"/>
      <c r="W82" s="338"/>
      <c r="X82" s="299"/>
      <c r="Y82" s="299"/>
      <c r="Z82" s="299"/>
      <c r="AA82" s="299"/>
      <c r="AB82" s="311"/>
    </row>
    <row r="83" ht="12.0" customHeight="1">
      <c r="A83" s="299"/>
      <c r="B83" s="299"/>
      <c r="C83" s="328"/>
      <c r="D83" s="328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307"/>
      <c r="Q83" s="299"/>
      <c r="R83" s="299"/>
      <c r="S83" s="299"/>
      <c r="T83" s="299"/>
      <c r="U83" s="299"/>
      <c r="V83" s="328"/>
      <c r="W83" s="338"/>
      <c r="X83" s="299"/>
      <c r="Y83" s="299"/>
      <c r="Z83" s="299"/>
      <c r="AA83" s="299"/>
      <c r="AB83" s="311"/>
    </row>
    <row r="84" ht="12.0" customHeight="1">
      <c r="A84" s="299"/>
      <c r="B84" s="299"/>
      <c r="C84" s="328"/>
      <c r="D84" s="328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307"/>
      <c r="Q84" s="299"/>
      <c r="R84" s="299"/>
      <c r="S84" s="299"/>
      <c r="T84" s="299"/>
      <c r="U84" s="299"/>
      <c r="V84" s="328"/>
      <c r="W84" s="338"/>
      <c r="X84" s="299"/>
      <c r="Y84" s="299"/>
      <c r="Z84" s="299"/>
      <c r="AA84" s="299"/>
      <c r="AB84" s="311"/>
    </row>
    <row r="85" ht="12.0" customHeight="1">
      <c r="A85" s="299"/>
      <c r="B85" s="299"/>
      <c r="C85" s="328"/>
      <c r="D85" s="328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307"/>
      <c r="Q85" s="299"/>
      <c r="R85" s="299"/>
      <c r="S85" s="299"/>
      <c r="T85" s="299"/>
      <c r="U85" s="299"/>
      <c r="V85" s="328"/>
      <c r="W85" s="338"/>
      <c r="X85" s="299"/>
      <c r="Y85" s="299"/>
      <c r="Z85" s="299"/>
      <c r="AA85" s="299"/>
      <c r="AB85" s="311"/>
    </row>
    <row r="86" ht="12.0" customHeight="1">
      <c r="A86" s="299"/>
      <c r="B86" s="299"/>
      <c r="C86" s="328"/>
      <c r="D86" s="328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307"/>
      <c r="Q86" s="299"/>
      <c r="R86" s="299"/>
      <c r="S86" s="299"/>
      <c r="T86" s="299"/>
      <c r="U86" s="299"/>
      <c r="V86" s="328"/>
      <c r="W86" s="338"/>
      <c r="X86" s="299"/>
      <c r="Y86" s="299"/>
      <c r="Z86" s="299"/>
      <c r="AA86" s="299"/>
      <c r="AB86" s="311"/>
    </row>
    <row r="87" ht="12.0" customHeight="1">
      <c r="A87" s="299"/>
      <c r="B87" s="299"/>
      <c r="C87" s="328"/>
      <c r="D87" s="328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307"/>
      <c r="Q87" s="299"/>
      <c r="R87" s="299"/>
      <c r="S87" s="299"/>
      <c r="T87" s="299"/>
      <c r="U87" s="299"/>
      <c r="V87" s="328"/>
      <c r="W87" s="338"/>
      <c r="X87" s="299"/>
      <c r="Y87" s="299"/>
      <c r="Z87" s="299"/>
      <c r="AA87" s="299"/>
      <c r="AB87" s="311"/>
    </row>
    <row r="88" ht="12.0" customHeight="1">
      <c r="A88" s="299"/>
      <c r="B88" s="299"/>
      <c r="C88" s="328"/>
      <c r="D88" s="328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307"/>
      <c r="Q88" s="299"/>
      <c r="R88" s="299"/>
      <c r="S88" s="299"/>
      <c r="T88" s="299"/>
      <c r="U88" s="299"/>
      <c r="V88" s="328"/>
      <c r="W88" s="338"/>
      <c r="X88" s="299"/>
      <c r="Y88" s="299"/>
      <c r="Z88" s="299"/>
      <c r="AA88" s="299"/>
      <c r="AB88" s="311"/>
    </row>
    <row r="89" ht="12.0" customHeight="1">
      <c r="A89" s="299"/>
      <c r="B89" s="299"/>
      <c r="C89" s="328"/>
      <c r="D89" s="328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307"/>
      <c r="Q89" s="299"/>
      <c r="R89" s="299"/>
      <c r="S89" s="299"/>
      <c r="T89" s="299"/>
      <c r="U89" s="299"/>
      <c r="V89" s="328"/>
      <c r="W89" s="338"/>
      <c r="X89" s="299"/>
      <c r="Y89" s="299"/>
      <c r="Z89" s="299"/>
      <c r="AA89" s="299"/>
      <c r="AB89" s="311"/>
    </row>
    <row r="90" ht="12.0" customHeight="1">
      <c r="A90" s="299"/>
      <c r="B90" s="299"/>
      <c r="C90" s="328"/>
      <c r="D90" s="328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307"/>
      <c r="Q90" s="299"/>
      <c r="R90" s="299"/>
      <c r="S90" s="299"/>
      <c r="T90" s="299"/>
      <c r="U90" s="299"/>
      <c r="V90" s="328"/>
      <c r="W90" s="338"/>
      <c r="X90" s="299"/>
      <c r="Y90" s="299"/>
      <c r="Z90" s="299"/>
      <c r="AA90" s="299"/>
      <c r="AB90" s="311"/>
    </row>
    <row r="91" ht="12.0" customHeight="1">
      <c r="A91" s="299"/>
      <c r="B91" s="299"/>
      <c r="C91" s="328"/>
      <c r="D91" s="328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307"/>
      <c r="Q91" s="299"/>
      <c r="R91" s="299"/>
      <c r="S91" s="299"/>
      <c r="T91" s="299"/>
      <c r="U91" s="299"/>
      <c r="V91" s="328"/>
      <c r="W91" s="338"/>
      <c r="X91" s="299"/>
      <c r="Y91" s="299"/>
      <c r="Z91" s="299"/>
      <c r="AA91" s="299"/>
      <c r="AB91" s="311"/>
    </row>
    <row r="92" ht="12.0" customHeight="1">
      <c r="A92" s="299"/>
      <c r="B92" s="299"/>
      <c r="C92" s="328"/>
      <c r="D92" s="328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307"/>
      <c r="Q92" s="299"/>
      <c r="R92" s="299"/>
      <c r="S92" s="299"/>
      <c r="T92" s="299"/>
      <c r="U92" s="299"/>
      <c r="V92" s="328"/>
      <c r="W92" s="338"/>
      <c r="X92" s="299"/>
      <c r="Y92" s="299"/>
      <c r="Z92" s="299"/>
      <c r="AA92" s="299"/>
      <c r="AB92" s="311"/>
    </row>
    <row r="93" ht="12.0" customHeight="1">
      <c r="A93" s="299"/>
      <c r="B93" s="299"/>
      <c r="C93" s="328"/>
      <c r="D93" s="328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307"/>
      <c r="Q93" s="299"/>
      <c r="R93" s="299"/>
      <c r="S93" s="299"/>
      <c r="T93" s="299"/>
      <c r="U93" s="299"/>
      <c r="V93" s="328"/>
      <c r="W93" s="338"/>
      <c r="X93" s="299"/>
      <c r="Y93" s="299"/>
      <c r="Z93" s="299"/>
      <c r="AA93" s="299"/>
      <c r="AB93" s="311"/>
    </row>
    <row r="94" ht="12.0" customHeight="1">
      <c r="A94" s="299"/>
      <c r="B94" s="299"/>
      <c r="C94" s="328"/>
      <c r="D94" s="328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307"/>
      <c r="Q94" s="299"/>
      <c r="R94" s="299"/>
      <c r="S94" s="299"/>
      <c r="T94" s="299"/>
      <c r="U94" s="299"/>
      <c r="V94" s="328"/>
      <c r="W94" s="338"/>
      <c r="X94" s="299"/>
      <c r="Y94" s="299"/>
      <c r="Z94" s="299"/>
      <c r="AA94" s="299"/>
      <c r="AB94" s="311"/>
    </row>
    <row r="95" ht="12.0" customHeight="1">
      <c r="A95" s="299"/>
      <c r="B95" s="299"/>
      <c r="C95" s="328"/>
      <c r="D95" s="328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307"/>
      <c r="Q95" s="299"/>
      <c r="R95" s="299"/>
      <c r="S95" s="299"/>
      <c r="T95" s="299"/>
      <c r="U95" s="299"/>
      <c r="V95" s="328"/>
      <c r="W95" s="338"/>
      <c r="X95" s="299"/>
      <c r="Y95" s="299"/>
      <c r="Z95" s="299"/>
      <c r="AA95" s="299"/>
      <c r="AB95" s="311"/>
    </row>
    <row r="96" ht="12.0" customHeight="1">
      <c r="A96" s="299"/>
      <c r="B96" s="299"/>
      <c r="C96" s="328"/>
      <c r="D96" s="328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307"/>
      <c r="Q96" s="299"/>
      <c r="R96" s="299"/>
      <c r="S96" s="299"/>
      <c r="T96" s="299"/>
      <c r="U96" s="299"/>
      <c r="V96" s="328"/>
      <c r="W96" s="338"/>
      <c r="X96" s="299"/>
      <c r="Y96" s="299"/>
      <c r="Z96" s="299"/>
      <c r="AA96" s="299"/>
      <c r="AB96" s="311"/>
    </row>
    <row r="97" ht="12.0" customHeight="1">
      <c r="A97" s="299"/>
      <c r="B97" s="299"/>
      <c r="C97" s="328"/>
      <c r="D97" s="328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307"/>
      <c r="Q97" s="299"/>
      <c r="R97" s="299"/>
      <c r="S97" s="299"/>
      <c r="T97" s="299"/>
      <c r="U97" s="299"/>
      <c r="V97" s="328"/>
      <c r="W97" s="338"/>
      <c r="X97" s="299"/>
      <c r="Y97" s="299"/>
      <c r="Z97" s="299"/>
      <c r="AA97" s="299"/>
      <c r="AB97" s="311"/>
    </row>
    <row r="98" ht="12.0" customHeight="1">
      <c r="A98" s="299"/>
      <c r="B98" s="299"/>
      <c r="C98" s="328"/>
      <c r="D98" s="328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307"/>
      <c r="Q98" s="299"/>
      <c r="R98" s="299"/>
      <c r="S98" s="299"/>
      <c r="T98" s="299"/>
      <c r="U98" s="299"/>
      <c r="V98" s="328"/>
      <c r="W98" s="338"/>
      <c r="X98" s="299"/>
      <c r="Y98" s="299"/>
      <c r="Z98" s="299"/>
      <c r="AA98" s="299"/>
      <c r="AB98" s="311"/>
    </row>
    <row r="99" ht="12.0" customHeight="1">
      <c r="A99" s="299"/>
      <c r="B99" s="299"/>
      <c r="C99" s="328"/>
      <c r="D99" s="328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307"/>
      <c r="Q99" s="299"/>
      <c r="R99" s="299"/>
      <c r="S99" s="299"/>
      <c r="T99" s="299"/>
      <c r="U99" s="299"/>
      <c r="V99" s="328"/>
      <c r="W99" s="338"/>
      <c r="X99" s="299"/>
      <c r="Y99" s="299"/>
      <c r="Z99" s="299"/>
      <c r="AA99" s="299"/>
      <c r="AB99" s="311"/>
    </row>
    <row r="100" ht="12.0" customHeight="1">
      <c r="A100" s="299"/>
      <c r="B100" s="299"/>
      <c r="C100" s="328"/>
      <c r="D100" s="328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307"/>
      <c r="Q100" s="299"/>
      <c r="R100" s="299"/>
      <c r="S100" s="299"/>
      <c r="T100" s="299"/>
      <c r="U100" s="299"/>
      <c r="V100" s="328"/>
      <c r="W100" s="338"/>
      <c r="X100" s="299"/>
      <c r="Y100" s="299"/>
      <c r="Z100" s="299"/>
      <c r="AA100" s="299"/>
      <c r="AB100" s="311"/>
    </row>
    <row r="101" ht="12.0" customHeight="1">
      <c r="A101" s="299"/>
      <c r="B101" s="299"/>
      <c r="C101" s="328"/>
      <c r="D101" s="328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307"/>
      <c r="Q101" s="299"/>
      <c r="R101" s="299"/>
      <c r="S101" s="299"/>
      <c r="T101" s="299"/>
      <c r="U101" s="299"/>
      <c r="V101" s="328"/>
      <c r="W101" s="338"/>
      <c r="X101" s="299"/>
      <c r="Y101" s="299"/>
      <c r="Z101" s="299"/>
      <c r="AA101" s="299"/>
      <c r="AB101" s="311"/>
    </row>
    <row r="102" ht="12.0" customHeight="1">
      <c r="A102" s="299"/>
      <c r="B102" s="299"/>
      <c r="C102" s="328"/>
      <c r="D102" s="328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307"/>
      <c r="Q102" s="299"/>
      <c r="R102" s="299"/>
      <c r="S102" s="299"/>
      <c r="T102" s="299"/>
      <c r="U102" s="299"/>
      <c r="V102" s="328"/>
      <c r="W102" s="338"/>
      <c r="X102" s="299"/>
      <c r="Y102" s="299"/>
      <c r="Z102" s="299"/>
      <c r="AA102" s="299"/>
      <c r="AB102" s="311"/>
    </row>
    <row r="103" ht="12.0" customHeight="1">
      <c r="A103" s="299"/>
      <c r="B103" s="299"/>
      <c r="C103" s="328"/>
      <c r="D103" s="328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307"/>
      <c r="Q103" s="299"/>
      <c r="R103" s="299"/>
      <c r="S103" s="299"/>
      <c r="T103" s="299"/>
      <c r="U103" s="299"/>
      <c r="V103" s="328"/>
      <c r="W103" s="338"/>
      <c r="X103" s="299"/>
      <c r="Y103" s="299"/>
      <c r="Z103" s="299"/>
      <c r="AA103" s="299"/>
      <c r="AB103" s="311"/>
    </row>
    <row r="104" ht="12.0" customHeight="1">
      <c r="A104" s="299"/>
      <c r="B104" s="299"/>
      <c r="C104" s="328"/>
      <c r="D104" s="328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307"/>
      <c r="Q104" s="299"/>
      <c r="R104" s="299"/>
      <c r="S104" s="299"/>
      <c r="T104" s="299"/>
      <c r="U104" s="299"/>
      <c r="V104" s="328"/>
      <c r="W104" s="338"/>
      <c r="X104" s="299"/>
      <c r="Y104" s="299"/>
      <c r="Z104" s="299"/>
      <c r="AA104" s="299"/>
      <c r="AB104" s="311"/>
    </row>
    <row r="105" ht="12.0" customHeight="1">
      <c r="A105" s="299"/>
      <c r="B105" s="299"/>
      <c r="C105" s="328"/>
      <c r="D105" s="328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307"/>
      <c r="Q105" s="299"/>
      <c r="R105" s="299"/>
      <c r="S105" s="299"/>
      <c r="T105" s="299"/>
      <c r="U105" s="299"/>
      <c r="V105" s="328"/>
      <c r="W105" s="338"/>
      <c r="X105" s="299"/>
      <c r="Y105" s="299"/>
      <c r="Z105" s="299"/>
      <c r="AA105" s="299"/>
      <c r="AB105" s="311"/>
    </row>
    <row r="106" ht="12.0" customHeight="1">
      <c r="A106" s="299"/>
      <c r="B106" s="299"/>
      <c r="C106" s="328"/>
      <c r="D106" s="328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307"/>
      <c r="Q106" s="299"/>
      <c r="R106" s="299"/>
      <c r="S106" s="299"/>
      <c r="T106" s="299"/>
      <c r="U106" s="299"/>
      <c r="V106" s="328"/>
      <c r="W106" s="338"/>
      <c r="X106" s="299"/>
      <c r="Y106" s="299"/>
      <c r="Z106" s="299"/>
      <c r="AA106" s="299"/>
      <c r="AB106" s="311"/>
    </row>
    <row r="107" ht="12.0" customHeight="1">
      <c r="A107" s="299"/>
      <c r="B107" s="299"/>
      <c r="C107" s="328"/>
      <c r="D107" s="328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307"/>
      <c r="Q107" s="299"/>
      <c r="R107" s="299"/>
      <c r="S107" s="299"/>
      <c r="T107" s="299"/>
      <c r="U107" s="299"/>
      <c r="V107" s="328"/>
      <c r="W107" s="338"/>
      <c r="X107" s="299"/>
      <c r="Y107" s="299"/>
      <c r="Z107" s="299"/>
      <c r="AA107" s="299"/>
      <c r="AB107" s="311"/>
    </row>
    <row r="108" ht="12.0" customHeight="1">
      <c r="A108" s="299"/>
      <c r="B108" s="299"/>
      <c r="C108" s="328"/>
      <c r="D108" s="328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307"/>
      <c r="Q108" s="299"/>
      <c r="R108" s="299"/>
      <c r="S108" s="299"/>
      <c r="T108" s="299"/>
      <c r="U108" s="299"/>
      <c r="V108" s="328"/>
      <c r="W108" s="338"/>
      <c r="X108" s="299"/>
      <c r="Y108" s="299"/>
      <c r="Z108" s="299"/>
      <c r="AA108" s="299"/>
      <c r="AB108" s="311"/>
    </row>
    <row r="109" ht="12.0" customHeight="1">
      <c r="A109" s="299"/>
      <c r="B109" s="299"/>
      <c r="C109" s="328"/>
      <c r="D109" s="328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307"/>
      <c r="Q109" s="299"/>
      <c r="R109" s="299"/>
      <c r="S109" s="299"/>
      <c r="T109" s="299"/>
      <c r="U109" s="299"/>
      <c r="V109" s="328"/>
      <c r="W109" s="338"/>
      <c r="X109" s="299"/>
      <c r="Y109" s="299"/>
      <c r="Z109" s="299"/>
      <c r="AA109" s="299"/>
      <c r="AB109" s="311"/>
    </row>
    <row r="110" ht="12.0" customHeight="1">
      <c r="A110" s="299"/>
      <c r="B110" s="299"/>
      <c r="C110" s="328"/>
      <c r="D110" s="328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307"/>
      <c r="Q110" s="299"/>
      <c r="R110" s="299"/>
      <c r="S110" s="299"/>
      <c r="T110" s="299"/>
      <c r="U110" s="299"/>
      <c r="V110" s="328"/>
      <c r="W110" s="338"/>
      <c r="X110" s="299"/>
      <c r="Y110" s="299"/>
      <c r="Z110" s="299"/>
      <c r="AA110" s="299"/>
      <c r="AB110" s="311"/>
    </row>
    <row r="111" ht="12.0" customHeight="1">
      <c r="A111" s="299"/>
      <c r="B111" s="299"/>
      <c r="C111" s="328"/>
      <c r="D111" s="328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307"/>
      <c r="Q111" s="299"/>
      <c r="R111" s="299"/>
      <c r="S111" s="299"/>
      <c r="T111" s="299"/>
      <c r="U111" s="299"/>
      <c r="V111" s="328"/>
      <c r="W111" s="338"/>
      <c r="X111" s="299"/>
      <c r="Y111" s="299"/>
      <c r="Z111" s="299"/>
      <c r="AA111" s="299"/>
      <c r="AB111" s="311"/>
    </row>
    <row r="112" ht="12.0" customHeight="1">
      <c r="A112" s="299"/>
      <c r="B112" s="299"/>
      <c r="C112" s="328"/>
      <c r="D112" s="328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307"/>
      <c r="Q112" s="299"/>
      <c r="R112" s="299"/>
      <c r="S112" s="299"/>
      <c r="T112" s="299"/>
      <c r="U112" s="299"/>
      <c r="V112" s="328"/>
      <c r="W112" s="338"/>
      <c r="X112" s="299"/>
      <c r="Y112" s="299"/>
      <c r="Z112" s="299"/>
      <c r="AA112" s="299"/>
      <c r="AB112" s="311"/>
    </row>
    <row r="113" ht="12.0" customHeight="1">
      <c r="A113" s="299"/>
      <c r="B113" s="299"/>
      <c r="C113" s="328"/>
      <c r="D113" s="328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307"/>
      <c r="Q113" s="299"/>
      <c r="R113" s="299"/>
      <c r="S113" s="299"/>
      <c r="T113" s="299"/>
      <c r="U113" s="299"/>
      <c r="V113" s="328"/>
      <c r="W113" s="338"/>
      <c r="X113" s="299"/>
      <c r="Y113" s="299"/>
      <c r="Z113" s="299"/>
      <c r="AA113" s="299"/>
      <c r="AB113" s="311"/>
    </row>
    <row r="114" ht="12.0" customHeight="1">
      <c r="A114" s="299"/>
      <c r="B114" s="299"/>
      <c r="C114" s="328"/>
      <c r="D114" s="328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307"/>
      <c r="Q114" s="299"/>
      <c r="R114" s="299"/>
      <c r="S114" s="299"/>
      <c r="T114" s="299"/>
      <c r="U114" s="299"/>
      <c r="V114" s="328"/>
      <c r="W114" s="338"/>
      <c r="X114" s="299"/>
      <c r="Y114" s="299"/>
      <c r="Z114" s="299"/>
      <c r="AA114" s="299"/>
      <c r="AB114" s="311"/>
    </row>
    <row r="115" ht="12.0" customHeight="1">
      <c r="A115" s="299"/>
      <c r="B115" s="299"/>
      <c r="C115" s="328"/>
      <c r="D115" s="328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307"/>
      <c r="Q115" s="299"/>
      <c r="R115" s="299"/>
      <c r="S115" s="299"/>
      <c r="T115" s="299"/>
      <c r="U115" s="299"/>
      <c r="V115" s="328"/>
      <c r="W115" s="338"/>
      <c r="X115" s="299"/>
      <c r="Y115" s="299"/>
      <c r="Z115" s="299"/>
      <c r="AA115" s="299"/>
      <c r="AB115" s="311"/>
    </row>
    <row r="116" ht="12.0" customHeight="1">
      <c r="A116" s="299"/>
      <c r="B116" s="299"/>
      <c r="C116" s="328"/>
      <c r="D116" s="328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307"/>
      <c r="Q116" s="299"/>
      <c r="R116" s="299"/>
      <c r="S116" s="299"/>
      <c r="T116" s="299"/>
      <c r="U116" s="299"/>
      <c r="V116" s="328"/>
      <c r="W116" s="338"/>
      <c r="X116" s="299"/>
      <c r="Y116" s="299"/>
      <c r="Z116" s="299"/>
      <c r="AA116" s="299"/>
      <c r="AB116" s="311"/>
    </row>
    <row r="117" ht="12.0" customHeight="1">
      <c r="A117" s="299"/>
      <c r="B117" s="299"/>
      <c r="C117" s="328"/>
      <c r="D117" s="328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307"/>
      <c r="Q117" s="299"/>
      <c r="R117" s="299"/>
      <c r="S117" s="299"/>
      <c r="T117" s="299"/>
      <c r="U117" s="299"/>
      <c r="V117" s="328"/>
      <c r="W117" s="338"/>
      <c r="X117" s="299"/>
      <c r="Y117" s="299"/>
      <c r="Z117" s="299"/>
      <c r="AA117" s="299"/>
      <c r="AB117" s="311"/>
    </row>
    <row r="118" ht="12.0" customHeight="1">
      <c r="A118" s="299"/>
      <c r="B118" s="299"/>
      <c r="C118" s="328"/>
      <c r="D118" s="328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307"/>
      <c r="Q118" s="299"/>
      <c r="R118" s="299"/>
      <c r="S118" s="299"/>
      <c r="T118" s="299"/>
      <c r="U118" s="299"/>
      <c r="V118" s="328"/>
      <c r="W118" s="338"/>
      <c r="X118" s="299"/>
      <c r="Y118" s="299"/>
      <c r="Z118" s="299"/>
      <c r="AA118" s="299"/>
      <c r="AB118" s="311"/>
    </row>
    <row r="119" ht="12.0" customHeight="1">
      <c r="A119" s="299"/>
      <c r="B119" s="299"/>
      <c r="C119" s="328"/>
      <c r="D119" s="328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307"/>
      <c r="Q119" s="299"/>
      <c r="R119" s="299"/>
      <c r="S119" s="299"/>
      <c r="T119" s="299"/>
      <c r="U119" s="299"/>
      <c r="V119" s="328"/>
      <c r="W119" s="338"/>
      <c r="X119" s="299"/>
      <c r="Y119" s="299"/>
      <c r="Z119" s="299"/>
      <c r="AA119" s="299"/>
      <c r="AB119" s="311"/>
    </row>
    <row r="120" ht="12.0" customHeight="1">
      <c r="A120" s="299"/>
      <c r="B120" s="299"/>
      <c r="C120" s="328"/>
      <c r="D120" s="328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307"/>
      <c r="Q120" s="299"/>
      <c r="R120" s="299"/>
      <c r="S120" s="299"/>
      <c r="T120" s="299"/>
      <c r="U120" s="299"/>
      <c r="V120" s="328"/>
      <c r="W120" s="338"/>
      <c r="X120" s="299"/>
      <c r="Y120" s="299"/>
      <c r="Z120" s="299"/>
      <c r="AA120" s="299"/>
      <c r="AB120" s="311"/>
    </row>
    <row r="121" ht="12.0" customHeight="1">
      <c r="A121" s="299"/>
      <c r="B121" s="299"/>
      <c r="C121" s="328"/>
      <c r="D121" s="328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307"/>
      <c r="Q121" s="299"/>
      <c r="R121" s="299"/>
      <c r="S121" s="299"/>
      <c r="T121" s="299"/>
      <c r="U121" s="299"/>
      <c r="V121" s="328"/>
      <c r="W121" s="338"/>
      <c r="X121" s="299"/>
      <c r="Y121" s="299"/>
      <c r="Z121" s="299"/>
      <c r="AA121" s="299"/>
      <c r="AB121" s="311"/>
    </row>
    <row r="122" ht="12.0" customHeight="1">
      <c r="A122" s="299"/>
      <c r="B122" s="299"/>
      <c r="C122" s="328"/>
      <c r="D122" s="328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307"/>
      <c r="Q122" s="299"/>
      <c r="R122" s="299"/>
      <c r="S122" s="299"/>
      <c r="T122" s="299"/>
      <c r="U122" s="299"/>
      <c r="V122" s="328"/>
      <c r="W122" s="338"/>
      <c r="X122" s="299"/>
      <c r="Y122" s="299"/>
      <c r="Z122" s="299"/>
      <c r="AA122" s="299"/>
      <c r="AB122" s="311"/>
    </row>
    <row r="123" ht="12.0" customHeight="1">
      <c r="A123" s="299"/>
      <c r="B123" s="299"/>
      <c r="C123" s="328"/>
      <c r="D123" s="328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307"/>
      <c r="Q123" s="299"/>
      <c r="R123" s="299"/>
      <c r="S123" s="299"/>
      <c r="T123" s="299"/>
      <c r="U123" s="299"/>
      <c r="V123" s="328"/>
      <c r="W123" s="338"/>
      <c r="X123" s="299"/>
      <c r="Y123" s="299"/>
      <c r="Z123" s="299"/>
      <c r="AA123" s="299"/>
      <c r="AB123" s="311"/>
    </row>
    <row r="124" ht="12.0" customHeight="1">
      <c r="A124" s="299"/>
      <c r="B124" s="299"/>
      <c r="C124" s="328"/>
      <c r="D124" s="328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307"/>
      <c r="Q124" s="299"/>
      <c r="R124" s="299"/>
      <c r="S124" s="299"/>
      <c r="T124" s="299"/>
      <c r="U124" s="299"/>
      <c r="V124" s="328"/>
      <c r="W124" s="338"/>
      <c r="X124" s="299"/>
      <c r="Y124" s="299"/>
      <c r="Z124" s="299"/>
      <c r="AA124" s="299"/>
      <c r="AB124" s="311"/>
    </row>
    <row r="125" ht="12.0" customHeight="1">
      <c r="A125" s="299"/>
      <c r="B125" s="299"/>
      <c r="C125" s="328"/>
      <c r="D125" s="328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307"/>
      <c r="Q125" s="299"/>
      <c r="R125" s="299"/>
      <c r="S125" s="299"/>
      <c r="T125" s="299"/>
      <c r="U125" s="299"/>
      <c r="V125" s="328"/>
      <c r="W125" s="338"/>
      <c r="X125" s="299"/>
      <c r="Y125" s="299"/>
      <c r="Z125" s="299"/>
      <c r="AA125" s="299"/>
      <c r="AB125" s="311"/>
    </row>
    <row r="126" ht="12.0" customHeight="1">
      <c r="A126" s="299"/>
      <c r="B126" s="299"/>
      <c r="C126" s="328"/>
      <c r="D126" s="328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307"/>
      <c r="Q126" s="299"/>
      <c r="R126" s="299"/>
      <c r="S126" s="299"/>
      <c r="T126" s="299"/>
      <c r="U126" s="299"/>
      <c r="V126" s="328"/>
      <c r="W126" s="338"/>
      <c r="X126" s="299"/>
      <c r="Y126" s="299"/>
      <c r="Z126" s="299"/>
      <c r="AA126" s="299"/>
      <c r="AB126" s="311"/>
    </row>
    <row r="127" ht="12.0" customHeight="1">
      <c r="A127" s="299"/>
      <c r="B127" s="299"/>
      <c r="C127" s="328"/>
      <c r="D127" s="328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307"/>
      <c r="Q127" s="299"/>
      <c r="R127" s="299"/>
      <c r="S127" s="299"/>
      <c r="T127" s="299"/>
      <c r="U127" s="299"/>
      <c r="V127" s="328"/>
      <c r="W127" s="338"/>
      <c r="X127" s="299"/>
      <c r="Y127" s="299"/>
      <c r="Z127" s="299"/>
      <c r="AA127" s="299"/>
      <c r="AB127" s="311"/>
    </row>
    <row r="128" ht="12.0" customHeight="1">
      <c r="A128" s="299"/>
      <c r="B128" s="299"/>
      <c r="C128" s="328"/>
      <c r="D128" s="328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307"/>
      <c r="Q128" s="299"/>
      <c r="R128" s="299"/>
      <c r="S128" s="299"/>
      <c r="T128" s="299"/>
      <c r="U128" s="299"/>
      <c r="V128" s="328"/>
      <c r="W128" s="338"/>
      <c r="X128" s="299"/>
      <c r="Y128" s="299"/>
      <c r="Z128" s="299"/>
      <c r="AA128" s="299"/>
      <c r="AB128" s="311"/>
    </row>
    <row r="129" ht="12.0" customHeight="1">
      <c r="A129" s="299"/>
      <c r="B129" s="299"/>
      <c r="C129" s="328"/>
      <c r="D129" s="328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307"/>
      <c r="Q129" s="299"/>
      <c r="R129" s="299"/>
      <c r="S129" s="299"/>
      <c r="T129" s="299"/>
      <c r="U129" s="299"/>
      <c r="V129" s="328"/>
      <c r="W129" s="338"/>
      <c r="X129" s="299"/>
      <c r="Y129" s="299"/>
      <c r="Z129" s="299"/>
      <c r="AA129" s="299"/>
      <c r="AB129" s="311"/>
    </row>
    <row r="130" ht="12.0" customHeight="1">
      <c r="A130" s="299"/>
      <c r="B130" s="299"/>
      <c r="C130" s="328"/>
      <c r="D130" s="328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307"/>
      <c r="Q130" s="299"/>
      <c r="R130" s="299"/>
      <c r="S130" s="299"/>
      <c r="T130" s="299"/>
      <c r="U130" s="299"/>
      <c r="V130" s="328"/>
      <c r="W130" s="338"/>
      <c r="X130" s="299"/>
      <c r="Y130" s="299"/>
      <c r="Z130" s="299"/>
      <c r="AA130" s="299"/>
      <c r="AB130" s="311"/>
    </row>
    <row r="131" ht="12.0" customHeight="1">
      <c r="A131" s="299"/>
      <c r="B131" s="299"/>
      <c r="C131" s="328"/>
      <c r="D131" s="328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307"/>
      <c r="Q131" s="299"/>
      <c r="R131" s="299"/>
      <c r="S131" s="299"/>
      <c r="T131" s="299"/>
      <c r="U131" s="299"/>
      <c r="V131" s="328"/>
      <c r="W131" s="338"/>
      <c r="X131" s="299"/>
      <c r="Y131" s="299"/>
      <c r="Z131" s="299"/>
      <c r="AA131" s="299"/>
      <c r="AB131" s="311"/>
    </row>
    <row r="132" ht="12.0" customHeight="1">
      <c r="A132" s="299"/>
      <c r="B132" s="299"/>
      <c r="C132" s="328"/>
      <c r="D132" s="328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307"/>
      <c r="Q132" s="299"/>
      <c r="R132" s="299"/>
      <c r="S132" s="299"/>
      <c r="T132" s="299"/>
      <c r="U132" s="299"/>
      <c r="V132" s="328"/>
      <c r="W132" s="338"/>
      <c r="X132" s="299"/>
      <c r="Y132" s="299"/>
      <c r="Z132" s="299"/>
      <c r="AA132" s="299"/>
      <c r="AB132" s="311"/>
    </row>
    <row r="133" ht="12.0" customHeight="1">
      <c r="A133" s="299"/>
      <c r="B133" s="299"/>
      <c r="C133" s="328"/>
      <c r="D133" s="328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307"/>
      <c r="Q133" s="299"/>
      <c r="R133" s="299"/>
      <c r="S133" s="299"/>
      <c r="T133" s="299"/>
      <c r="U133" s="299"/>
      <c r="V133" s="328"/>
      <c r="W133" s="338"/>
      <c r="X133" s="299"/>
      <c r="Y133" s="299"/>
      <c r="Z133" s="299"/>
      <c r="AA133" s="299"/>
      <c r="AB133" s="311"/>
    </row>
    <row r="134" ht="12.0" customHeight="1">
      <c r="A134" s="299"/>
      <c r="B134" s="299"/>
      <c r="C134" s="328"/>
      <c r="D134" s="328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307"/>
      <c r="Q134" s="299"/>
      <c r="R134" s="299"/>
      <c r="S134" s="299"/>
      <c r="T134" s="299"/>
      <c r="U134" s="299"/>
      <c r="V134" s="328"/>
      <c r="W134" s="338"/>
      <c r="X134" s="299"/>
      <c r="Y134" s="299"/>
      <c r="Z134" s="299"/>
      <c r="AA134" s="299"/>
      <c r="AB134" s="311"/>
    </row>
    <row r="135" ht="12.0" customHeight="1">
      <c r="A135" s="299"/>
      <c r="B135" s="299"/>
      <c r="C135" s="328"/>
      <c r="D135" s="328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307"/>
      <c r="Q135" s="299"/>
      <c r="R135" s="299"/>
      <c r="S135" s="299"/>
      <c r="T135" s="299"/>
      <c r="U135" s="299"/>
      <c r="V135" s="328"/>
      <c r="W135" s="338"/>
      <c r="X135" s="299"/>
      <c r="Y135" s="299"/>
      <c r="Z135" s="299"/>
      <c r="AA135" s="299"/>
      <c r="AB135" s="311"/>
    </row>
    <row r="136" ht="12.0" customHeight="1">
      <c r="A136" s="299"/>
      <c r="B136" s="299"/>
      <c r="C136" s="328"/>
      <c r="D136" s="328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307"/>
      <c r="Q136" s="299"/>
      <c r="R136" s="299"/>
      <c r="S136" s="299"/>
      <c r="T136" s="299"/>
      <c r="U136" s="299"/>
      <c r="V136" s="328"/>
      <c r="W136" s="338"/>
      <c r="X136" s="299"/>
      <c r="Y136" s="299"/>
      <c r="Z136" s="299"/>
      <c r="AA136" s="299"/>
      <c r="AB136" s="311"/>
    </row>
    <row r="137" ht="12.0" customHeight="1">
      <c r="A137" s="299"/>
      <c r="B137" s="299"/>
      <c r="C137" s="328"/>
      <c r="D137" s="328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307"/>
      <c r="Q137" s="299"/>
      <c r="R137" s="299"/>
      <c r="S137" s="299"/>
      <c r="T137" s="299"/>
      <c r="U137" s="299"/>
      <c r="V137" s="328"/>
      <c r="W137" s="338"/>
      <c r="X137" s="299"/>
      <c r="Y137" s="299"/>
      <c r="Z137" s="299"/>
      <c r="AA137" s="299"/>
      <c r="AB137" s="311"/>
    </row>
    <row r="138" ht="12.0" customHeight="1">
      <c r="A138" s="299"/>
      <c r="B138" s="299"/>
      <c r="C138" s="328"/>
      <c r="D138" s="328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307"/>
      <c r="Q138" s="299"/>
      <c r="R138" s="299"/>
      <c r="S138" s="299"/>
      <c r="T138" s="299"/>
      <c r="U138" s="299"/>
      <c r="V138" s="328"/>
      <c r="W138" s="338"/>
      <c r="X138" s="299"/>
      <c r="Y138" s="299"/>
      <c r="Z138" s="299"/>
      <c r="AA138" s="299"/>
      <c r="AB138" s="311"/>
    </row>
    <row r="139" ht="12.0" customHeight="1">
      <c r="A139" s="299"/>
      <c r="B139" s="299"/>
      <c r="C139" s="328"/>
      <c r="D139" s="328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307"/>
      <c r="Q139" s="299"/>
      <c r="R139" s="299"/>
      <c r="S139" s="299"/>
      <c r="T139" s="299"/>
      <c r="U139" s="299"/>
      <c r="V139" s="328"/>
      <c r="W139" s="338"/>
      <c r="X139" s="299"/>
      <c r="Y139" s="299"/>
      <c r="Z139" s="299"/>
      <c r="AA139" s="299"/>
      <c r="AB139" s="311"/>
    </row>
    <row r="140" ht="12.0" customHeight="1">
      <c r="A140" s="299"/>
      <c r="B140" s="299"/>
      <c r="C140" s="328"/>
      <c r="D140" s="328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307"/>
      <c r="Q140" s="299"/>
      <c r="R140" s="299"/>
      <c r="S140" s="299"/>
      <c r="T140" s="299"/>
      <c r="U140" s="299"/>
      <c r="V140" s="328"/>
      <c r="W140" s="338"/>
      <c r="X140" s="299"/>
      <c r="Y140" s="299"/>
      <c r="Z140" s="299"/>
      <c r="AA140" s="299"/>
      <c r="AB140" s="311"/>
    </row>
    <row r="141" ht="12.0" customHeight="1">
      <c r="A141" s="299"/>
      <c r="B141" s="299"/>
      <c r="C141" s="328"/>
      <c r="D141" s="328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307"/>
      <c r="Q141" s="299"/>
      <c r="R141" s="299"/>
      <c r="S141" s="299"/>
      <c r="T141" s="299"/>
      <c r="U141" s="299"/>
      <c r="V141" s="328"/>
      <c r="W141" s="338"/>
      <c r="X141" s="299"/>
      <c r="Y141" s="299"/>
      <c r="Z141" s="299"/>
      <c r="AA141" s="299"/>
      <c r="AB141" s="311"/>
    </row>
    <row r="142" ht="12.0" customHeight="1">
      <c r="A142" s="299"/>
      <c r="B142" s="299"/>
      <c r="C142" s="328"/>
      <c r="D142" s="328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307"/>
      <c r="Q142" s="299"/>
      <c r="R142" s="299"/>
      <c r="S142" s="299"/>
      <c r="T142" s="299"/>
      <c r="U142" s="299"/>
      <c r="V142" s="328"/>
      <c r="W142" s="338"/>
      <c r="X142" s="299"/>
      <c r="Y142" s="299"/>
      <c r="Z142" s="299"/>
      <c r="AA142" s="299"/>
      <c r="AB142" s="311"/>
    </row>
    <row r="143" ht="12.0" customHeight="1">
      <c r="A143" s="299"/>
      <c r="B143" s="299"/>
      <c r="C143" s="328"/>
      <c r="D143" s="328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307"/>
      <c r="Q143" s="299"/>
      <c r="R143" s="299"/>
      <c r="S143" s="299"/>
      <c r="T143" s="299"/>
      <c r="U143" s="299"/>
      <c r="V143" s="328"/>
      <c r="W143" s="338"/>
      <c r="X143" s="299"/>
      <c r="Y143" s="299"/>
      <c r="Z143" s="299"/>
      <c r="AA143" s="299"/>
      <c r="AB143" s="311"/>
    </row>
    <row r="144" ht="12.0" customHeight="1">
      <c r="A144" s="299"/>
      <c r="B144" s="299"/>
      <c r="C144" s="328"/>
      <c r="D144" s="328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307"/>
      <c r="Q144" s="299"/>
      <c r="R144" s="299"/>
      <c r="S144" s="299"/>
      <c r="T144" s="299"/>
      <c r="U144" s="299"/>
      <c r="V144" s="328"/>
      <c r="W144" s="338"/>
      <c r="X144" s="299"/>
      <c r="Y144" s="299"/>
      <c r="Z144" s="299"/>
      <c r="AA144" s="299"/>
      <c r="AB144" s="311"/>
    </row>
    <row r="145" ht="12.0" customHeight="1">
      <c r="A145" s="299"/>
      <c r="B145" s="299"/>
      <c r="C145" s="328"/>
      <c r="D145" s="328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307"/>
      <c r="Q145" s="299"/>
      <c r="R145" s="299"/>
      <c r="S145" s="299"/>
      <c r="T145" s="299"/>
      <c r="U145" s="299"/>
      <c r="V145" s="328"/>
      <c r="W145" s="338"/>
      <c r="X145" s="299"/>
      <c r="Y145" s="299"/>
      <c r="Z145" s="299"/>
      <c r="AA145" s="299"/>
      <c r="AB145" s="311"/>
    </row>
    <row r="146" ht="12.0" customHeight="1">
      <c r="A146" s="299"/>
      <c r="B146" s="299"/>
      <c r="C146" s="328"/>
      <c r="D146" s="328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307"/>
      <c r="Q146" s="299"/>
      <c r="R146" s="299"/>
      <c r="S146" s="299"/>
      <c r="T146" s="299"/>
      <c r="U146" s="299"/>
      <c r="V146" s="328"/>
      <c r="W146" s="338"/>
      <c r="X146" s="299"/>
      <c r="Y146" s="299"/>
      <c r="Z146" s="299"/>
      <c r="AA146" s="299"/>
      <c r="AB146" s="311"/>
    </row>
    <row r="147" ht="12.0" customHeight="1">
      <c r="A147" s="299"/>
      <c r="B147" s="299"/>
      <c r="C147" s="328"/>
      <c r="D147" s="328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307"/>
      <c r="Q147" s="299"/>
      <c r="R147" s="299"/>
      <c r="S147" s="299"/>
      <c r="T147" s="299"/>
      <c r="U147" s="299"/>
      <c r="V147" s="328"/>
      <c r="W147" s="338"/>
      <c r="X147" s="299"/>
      <c r="Y147" s="299"/>
      <c r="Z147" s="299"/>
      <c r="AA147" s="299"/>
      <c r="AB147" s="311"/>
    </row>
    <row r="148" ht="12.0" customHeight="1">
      <c r="A148" s="299"/>
      <c r="B148" s="299"/>
      <c r="C148" s="328"/>
      <c r="D148" s="328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307"/>
      <c r="Q148" s="299"/>
      <c r="R148" s="299"/>
      <c r="S148" s="299"/>
      <c r="T148" s="299"/>
      <c r="U148" s="299"/>
      <c r="V148" s="328"/>
      <c r="W148" s="338"/>
      <c r="X148" s="299"/>
      <c r="Y148" s="299"/>
      <c r="Z148" s="299"/>
      <c r="AA148" s="299"/>
      <c r="AB148" s="311"/>
    </row>
    <row r="149" ht="12.0" customHeight="1">
      <c r="A149" s="299"/>
      <c r="B149" s="299"/>
      <c r="C149" s="328"/>
      <c r="D149" s="328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307"/>
      <c r="Q149" s="299"/>
      <c r="R149" s="299"/>
      <c r="S149" s="299"/>
      <c r="T149" s="299"/>
      <c r="U149" s="299"/>
      <c r="V149" s="328"/>
      <c r="W149" s="338"/>
      <c r="X149" s="299"/>
      <c r="Y149" s="299"/>
      <c r="Z149" s="299"/>
      <c r="AA149" s="299"/>
      <c r="AB149" s="311"/>
    </row>
    <row r="150" ht="12.0" customHeight="1">
      <c r="A150" s="299"/>
      <c r="B150" s="299"/>
      <c r="C150" s="328"/>
      <c r="D150" s="328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307"/>
      <c r="Q150" s="299"/>
      <c r="R150" s="299"/>
      <c r="S150" s="299"/>
      <c r="T150" s="299"/>
      <c r="U150" s="299"/>
      <c r="V150" s="328"/>
      <c r="W150" s="338"/>
      <c r="X150" s="299"/>
      <c r="Y150" s="299"/>
      <c r="Z150" s="299"/>
      <c r="AA150" s="299"/>
      <c r="AB150" s="311"/>
    </row>
    <row r="151" ht="12.0" customHeight="1">
      <c r="A151" s="299"/>
      <c r="B151" s="299"/>
      <c r="C151" s="328"/>
      <c r="D151" s="328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307"/>
      <c r="Q151" s="299"/>
      <c r="R151" s="299"/>
      <c r="S151" s="299"/>
      <c r="T151" s="299"/>
      <c r="U151" s="299"/>
      <c r="V151" s="328"/>
      <c r="W151" s="338"/>
      <c r="X151" s="299"/>
      <c r="Y151" s="299"/>
      <c r="Z151" s="299"/>
      <c r="AA151" s="299"/>
      <c r="AB151" s="311"/>
    </row>
    <row r="152" ht="12.0" customHeight="1">
      <c r="A152" s="299"/>
      <c r="B152" s="299"/>
      <c r="C152" s="328"/>
      <c r="D152" s="328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307"/>
      <c r="Q152" s="299"/>
      <c r="R152" s="299"/>
      <c r="S152" s="299"/>
      <c r="T152" s="299"/>
      <c r="U152" s="299"/>
      <c r="V152" s="328"/>
      <c r="W152" s="338"/>
      <c r="X152" s="299"/>
      <c r="Y152" s="299"/>
      <c r="Z152" s="299"/>
      <c r="AA152" s="299"/>
      <c r="AB152" s="311"/>
    </row>
    <row r="153" ht="12.0" customHeight="1">
      <c r="A153" s="299"/>
      <c r="B153" s="299"/>
      <c r="C153" s="328"/>
      <c r="D153" s="328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307"/>
      <c r="Q153" s="299"/>
      <c r="R153" s="299"/>
      <c r="S153" s="299"/>
      <c r="T153" s="299"/>
      <c r="U153" s="299"/>
      <c r="V153" s="328"/>
      <c r="W153" s="338"/>
      <c r="X153" s="299"/>
      <c r="Y153" s="299"/>
      <c r="Z153" s="299"/>
      <c r="AA153" s="299"/>
      <c r="AB153" s="311"/>
    </row>
    <row r="154" ht="12.0" customHeight="1">
      <c r="A154" s="299"/>
      <c r="B154" s="299"/>
      <c r="C154" s="328"/>
      <c r="D154" s="328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307"/>
      <c r="Q154" s="299"/>
      <c r="R154" s="299"/>
      <c r="S154" s="299"/>
      <c r="T154" s="299"/>
      <c r="U154" s="299"/>
      <c r="V154" s="328"/>
      <c r="W154" s="338"/>
      <c r="X154" s="299"/>
      <c r="Y154" s="299"/>
      <c r="Z154" s="299"/>
      <c r="AA154" s="299"/>
      <c r="AB154" s="311"/>
    </row>
    <row r="155" ht="12.0" customHeight="1">
      <c r="A155" s="299"/>
      <c r="B155" s="299"/>
      <c r="C155" s="328"/>
      <c r="D155" s="328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307"/>
      <c r="Q155" s="299"/>
      <c r="R155" s="299"/>
      <c r="S155" s="299"/>
      <c r="T155" s="299"/>
      <c r="U155" s="299"/>
      <c r="V155" s="328"/>
      <c r="W155" s="338"/>
      <c r="X155" s="299"/>
      <c r="Y155" s="299"/>
      <c r="Z155" s="299"/>
      <c r="AA155" s="299"/>
      <c r="AB155" s="311"/>
    </row>
    <row r="156" ht="12.0" customHeight="1">
      <c r="A156" s="299"/>
      <c r="B156" s="299"/>
      <c r="C156" s="328"/>
      <c r="D156" s="328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307"/>
      <c r="Q156" s="299"/>
      <c r="R156" s="299"/>
      <c r="S156" s="299"/>
      <c r="T156" s="299"/>
      <c r="U156" s="299"/>
      <c r="V156" s="328"/>
      <c r="W156" s="338"/>
      <c r="X156" s="299"/>
      <c r="Y156" s="299"/>
      <c r="Z156" s="299"/>
      <c r="AA156" s="299"/>
      <c r="AB156" s="311"/>
    </row>
    <row r="157" ht="12.0" customHeight="1">
      <c r="A157" s="299"/>
      <c r="B157" s="299"/>
      <c r="C157" s="328"/>
      <c r="D157" s="328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307"/>
      <c r="Q157" s="299"/>
      <c r="R157" s="299"/>
      <c r="S157" s="299"/>
      <c r="T157" s="299"/>
      <c r="U157" s="299"/>
      <c r="V157" s="328"/>
      <c r="W157" s="338"/>
      <c r="X157" s="299"/>
      <c r="Y157" s="299"/>
      <c r="Z157" s="299"/>
      <c r="AA157" s="299"/>
      <c r="AB157" s="311"/>
    </row>
    <row r="158" ht="12.0" customHeight="1">
      <c r="A158" s="299"/>
      <c r="B158" s="299"/>
      <c r="C158" s="328"/>
      <c r="D158" s="328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307"/>
      <c r="Q158" s="299"/>
      <c r="R158" s="299"/>
      <c r="S158" s="299"/>
      <c r="T158" s="299"/>
      <c r="U158" s="299"/>
      <c r="V158" s="328"/>
      <c r="W158" s="338"/>
      <c r="X158" s="299"/>
      <c r="Y158" s="299"/>
      <c r="Z158" s="299"/>
      <c r="AA158" s="299"/>
      <c r="AB158" s="311"/>
    </row>
    <row r="159" ht="12.0" customHeight="1">
      <c r="A159" s="299"/>
      <c r="B159" s="299"/>
      <c r="C159" s="328"/>
      <c r="D159" s="328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307"/>
      <c r="Q159" s="299"/>
      <c r="R159" s="299"/>
      <c r="S159" s="299"/>
      <c r="T159" s="299"/>
      <c r="U159" s="299"/>
      <c r="V159" s="328"/>
      <c r="W159" s="338"/>
      <c r="X159" s="299"/>
      <c r="Y159" s="299"/>
      <c r="Z159" s="299"/>
      <c r="AA159" s="299"/>
      <c r="AB159" s="311"/>
    </row>
    <row r="160" ht="12.0" customHeight="1">
      <c r="A160" s="299"/>
      <c r="B160" s="299"/>
      <c r="C160" s="328"/>
      <c r="D160" s="328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307"/>
      <c r="Q160" s="299"/>
      <c r="R160" s="299"/>
      <c r="S160" s="299"/>
      <c r="T160" s="299"/>
      <c r="U160" s="299"/>
      <c r="V160" s="328"/>
      <c r="W160" s="338"/>
      <c r="X160" s="299"/>
      <c r="Y160" s="299"/>
      <c r="Z160" s="299"/>
      <c r="AA160" s="299"/>
      <c r="AB160" s="311"/>
    </row>
    <row r="161" ht="12.0" customHeight="1">
      <c r="A161" s="299"/>
      <c r="B161" s="299"/>
      <c r="C161" s="328"/>
      <c r="D161" s="328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307"/>
      <c r="Q161" s="299"/>
      <c r="R161" s="299"/>
      <c r="S161" s="299"/>
      <c r="T161" s="299"/>
      <c r="U161" s="299"/>
      <c r="V161" s="328"/>
      <c r="W161" s="338"/>
      <c r="X161" s="299"/>
      <c r="Y161" s="299"/>
      <c r="Z161" s="299"/>
      <c r="AA161" s="299"/>
      <c r="AB161" s="311"/>
    </row>
    <row r="162" ht="12.0" customHeight="1">
      <c r="A162" s="299"/>
      <c r="B162" s="299"/>
      <c r="C162" s="328"/>
      <c r="D162" s="328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307"/>
      <c r="Q162" s="299"/>
      <c r="R162" s="299"/>
      <c r="S162" s="299"/>
      <c r="T162" s="299"/>
      <c r="U162" s="299"/>
      <c r="V162" s="328"/>
      <c r="W162" s="338"/>
      <c r="X162" s="299"/>
      <c r="Y162" s="299"/>
      <c r="Z162" s="299"/>
      <c r="AA162" s="299"/>
      <c r="AB162" s="311"/>
    </row>
    <row r="163" ht="12.0" customHeight="1">
      <c r="A163" s="299"/>
      <c r="B163" s="299"/>
      <c r="C163" s="328"/>
      <c r="D163" s="328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307"/>
      <c r="Q163" s="299"/>
      <c r="R163" s="299"/>
      <c r="S163" s="299"/>
      <c r="T163" s="299"/>
      <c r="U163" s="299"/>
      <c r="V163" s="328"/>
      <c r="W163" s="338"/>
      <c r="X163" s="299"/>
      <c r="Y163" s="299"/>
      <c r="Z163" s="299"/>
      <c r="AA163" s="299"/>
      <c r="AB163" s="311"/>
    </row>
    <row r="164" ht="12.0" customHeight="1">
      <c r="A164" s="299"/>
      <c r="B164" s="299"/>
      <c r="C164" s="328"/>
      <c r="D164" s="328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307"/>
      <c r="Q164" s="299"/>
      <c r="R164" s="299"/>
      <c r="S164" s="299"/>
      <c r="T164" s="299"/>
      <c r="U164" s="299"/>
      <c r="V164" s="328"/>
      <c r="W164" s="338"/>
      <c r="X164" s="299"/>
      <c r="Y164" s="299"/>
      <c r="Z164" s="299"/>
      <c r="AA164" s="299"/>
      <c r="AB164" s="311"/>
    </row>
    <row r="165" ht="12.0" customHeight="1">
      <c r="A165" s="299"/>
      <c r="B165" s="299"/>
      <c r="C165" s="328"/>
      <c r="D165" s="328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307"/>
      <c r="Q165" s="299"/>
      <c r="R165" s="299"/>
      <c r="S165" s="299"/>
      <c r="T165" s="299"/>
      <c r="U165" s="299"/>
      <c r="V165" s="328"/>
      <c r="W165" s="338"/>
      <c r="X165" s="299"/>
      <c r="Y165" s="299"/>
      <c r="Z165" s="299"/>
      <c r="AA165" s="299"/>
      <c r="AB165" s="311"/>
    </row>
    <row r="166" ht="12.0" customHeight="1">
      <c r="A166" s="299"/>
      <c r="B166" s="299"/>
      <c r="C166" s="328"/>
      <c r="D166" s="328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307"/>
      <c r="Q166" s="299"/>
      <c r="R166" s="299"/>
      <c r="S166" s="299"/>
      <c r="T166" s="299"/>
      <c r="U166" s="299"/>
      <c r="V166" s="328"/>
      <c r="W166" s="338"/>
      <c r="X166" s="299"/>
      <c r="Y166" s="299"/>
      <c r="Z166" s="299"/>
      <c r="AA166" s="299"/>
      <c r="AB166" s="311"/>
    </row>
    <row r="167" ht="12.0" customHeight="1">
      <c r="A167" s="299"/>
      <c r="B167" s="299"/>
      <c r="C167" s="328"/>
      <c r="D167" s="328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307"/>
      <c r="Q167" s="299"/>
      <c r="R167" s="299"/>
      <c r="S167" s="299"/>
      <c r="T167" s="299"/>
      <c r="U167" s="299"/>
      <c r="V167" s="328"/>
      <c r="W167" s="338"/>
      <c r="X167" s="299"/>
      <c r="Y167" s="299"/>
      <c r="Z167" s="299"/>
      <c r="AA167" s="299"/>
      <c r="AB167" s="311"/>
    </row>
    <row r="168" ht="12.0" customHeight="1">
      <c r="A168" s="299"/>
      <c r="B168" s="299"/>
      <c r="C168" s="328"/>
      <c r="D168" s="328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307"/>
      <c r="Q168" s="299"/>
      <c r="R168" s="299"/>
      <c r="S168" s="299"/>
      <c r="T168" s="299"/>
      <c r="U168" s="299"/>
      <c r="V168" s="328"/>
      <c r="W168" s="338"/>
      <c r="X168" s="299"/>
      <c r="Y168" s="299"/>
      <c r="Z168" s="299"/>
      <c r="AA168" s="299"/>
      <c r="AB168" s="311"/>
    </row>
    <row r="169" ht="12.0" customHeight="1">
      <c r="A169" s="299"/>
      <c r="B169" s="299"/>
      <c r="C169" s="328"/>
      <c r="D169" s="328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307"/>
      <c r="Q169" s="299"/>
      <c r="R169" s="299"/>
      <c r="S169" s="299"/>
      <c r="T169" s="299"/>
      <c r="U169" s="299"/>
      <c r="V169" s="328"/>
      <c r="W169" s="338"/>
      <c r="X169" s="299"/>
      <c r="Y169" s="299"/>
      <c r="Z169" s="299"/>
      <c r="AA169" s="299"/>
      <c r="AB169" s="311"/>
    </row>
    <row r="170" ht="12.0" customHeight="1">
      <c r="A170" s="299"/>
      <c r="B170" s="299"/>
      <c r="C170" s="328"/>
      <c r="D170" s="328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307"/>
      <c r="Q170" s="299"/>
      <c r="R170" s="299"/>
      <c r="S170" s="299"/>
      <c r="T170" s="299"/>
      <c r="U170" s="299"/>
      <c r="V170" s="328"/>
      <c r="W170" s="338"/>
      <c r="X170" s="299"/>
      <c r="Y170" s="299"/>
      <c r="Z170" s="299"/>
      <c r="AA170" s="299"/>
      <c r="AB170" s="311"/>
    </row>
    <row r="171" ht="12.0" customHeight="1">
      <c r="A171" s="299"/>
      <c r="B171" s="299"/>
      <c r="C171" s="328"/>
      <c r="D171" s="328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307"/>
      <c r="Q171" s="299"/>
      <c r="R171" s="299"/>
      <c r="S171" s="299"/>
      <c r="T171" s="299"/>
      <c r="U171" s="299"/>
      <c r="V171" s="328"/>
      <c r="W171" s="338"/>
      <c r="X171" s="299"/>
      <c r="Y171" s="299"/>
      <c r="Z171" s="299"/>
      <c r="AA171" s="299"/>
      <c r="AB171" s="311"/>
    </row>
    <row r="172" ht="12.0" customHeight="1">
      <c r="A172" s="299"/>
      <c r="B172" s="299"/>
      <c r="C172" s="328"/>
      <c r="D172" s="328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307"/>
      <c r="Q172" s="299"/>
      <c r="R172" s="299"/>
      <c r="S172" s="299"/>
      <c r="T172" s="299"/>
      <c r="U172" s="299"/>
      <c r="V172" s="328"/>
      <c r="W172" s="338"/>
      <c r="X172" s="299"/>
      <c r="Y172" s="299"/>
      <c r="Z172" s="299"/>
      <c r="AA172" s="299"/>
      <c r="AB172" s="311"/>
    </row>
    <row r="173" ht="12.0" customHeight="1">
      <c r="A173" s="299"/>
      <c r="B173" s="299"/>
      <c r="C173" s="328"/>
      <c r="D173" s="328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307"/>
      <c r="Q173" s="299"/>
      <c r="R173" s="299"/>
      <c r="S173" s="299"/>
      <c r="T173" s="299"/>
      <c r="U173" s="299"/>
      <c r="V173" s="328"/>
      <c r="W173" s="338"/>
      <c r="X173" s="299"/>
      <c r="Y173" s="299"/>
      <c r="Z173" s="299"/>
      <c r="AA173" s="299"/>
      <c r="AB173" s="311"/>
    </row>
    <row r="174" ht="12.0" customHeight="1">
      <c r="A174" s="299"/>
      <c r="B174" s="299"/>
      <c r="C174" s="328"/>
      <c r="D174" s="328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307"/>
      <c r="Q174" s="299"/>
      <c r="R174" s="299"/>
      <c r="S174" s="299"/>
      <c r="T174" s="299"/>
      <c r="U174" s="299"/>
      <c r="V174" s="328"/>
      <c r="W174" s="338"/>
      <c r="X174" s="299"/>
      <c r="Y174" s="299"/>
      <c r="Z174" s="299"/>
      <c r="AA174" s="299"/>
      <c r="AB174" s="311"/>
    </row>
    <row r="175" ht="12.0" customHeight="1">
      <c r="A175" s="299"/>
      <c r="B175" s="299"/>
      <c r="C175" s="328"/>
      <c r="D175" s="328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307"/>
      <c r="Q175" s="299"/>
      <c r="R175" s="299"/>
      <c r="S175" s="299"/>
      <c r="T175" s="299"/>
      <c r="U175" s="299"/>
      <c r="V175" s="328"/>
      <c r="W175" s="338"/>
      <c r="X175" s="299"/>
      <c r="Y175" s="299"/>
      <c r="Z175" s="299"/>
      <c r="AA175" s="299"/>
      <c r="AB175" s="311"/>
    </row>
    <row r="176" ht="12.0" customHeight="1">
      <c r="A176" s="299"/>
      <c r="B176" s="299"/>
      <c r="C176" s="328"/>
      <c r="D176" s="328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307"/>
      <c r="Q176" s="299"/>
      <c r="R176" s="299"/>
      <c r="S176" s="299"/>
      <c r="T176" s="299"/>
      <c r="U176" s="299"/>
      <c r="V176" s="328"/>
      <c r="W176" s="338"/>
      <c r="X176" s="299"/>
      <c r="Y176" s="299"/>
      <c r="Z176" s="299"/>
      <c r="AA176" s="299"/>
      <c r="AB176" s="311"/>
    </row>
    <row r="177" ht="12.0" customHeight="1">
      <c r="A177" s="299"/>
      <c r="B177" s="299"/>
      <c r="C177" s="328"/>
      <c r="D177" s="328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307"/>
      <c r="Q177" s="299"/>
      <c r="R177" s="299"/>
      <c r="S177" s="299"/>
      <c r="T177" s="299"/>
      <c r="U177" s="299"/>
      <c r="V177" s="328"/>
      <c r="W177" s="338"/>
      <c r="X177" s="299"/>
      <c r="Y177" s="299"/>
      <c r="Z177" s="299"/>
      <c r="AA177" s="299"/>
      <c r="AB177" s="311"/>
    </row>
    <row r="178" ht="12.0" customHeight="1">
      <c r="A178" s="299"/>
      <c r="B178" s="299"/>
      <c r="C178" s="328"/>
      <c r="D178" s="328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307"/>
      <c r="Q178" s="299"/>
      <c r="R178" s="299"/>
      <c r="S178" s="299"/>
      <c r="T178" s="299"/>
      <c r="U178" s="299"/>
      <c r="V178" s="328"/>
      <c r="W178" s="338"/>
      <c r="X178" s="299"/>
      <c r="Y178" s="299"/>
      <c r="Z178" s="299"/>
      <c r="AA178" s="299"/>
      <c r="AB178" s="311"/>
    </row>
    <row r="179" ht="12.0" customHeight="1">
      <c r="A179" s="299"/>
      <c r="B179" s="299"/>
      <c r="C179" s="328"/>
      <c r="D179" s="328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307"/>
      <c r="Q179" s="299"/>
      <c r="R179" s="299"/>
      <c r="S179" s="299"/>
      <c r="T179" s="299"/>
      <c r="U179" s="299"/>
      <c r="V179" s="328"/>
      <c r="W179" s="338"/>
      <c r="X179" s="299"/>
      <c r="Y179" s="299"/>
      <c r="Z179" s="299"/>
      <c r="AA179" s="299"/>
      <c r="AB179" s="311"/>
    </row>
    <row r="180" ht="12.0" customHeight="1">
      <c r="A180" s="299"/>
      <c r="B180" s="299"/>
      <c r="C180" s="328"/>
      <c r="D180" s="328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307"/>
      <c r="Q180" s="299"/>
      <c r="R180" s="299"/>
      <c r="S180" s="299"/>
      <c r="T180" s="299"/>
      <c r="U180" s="299"/>
      <c r="V180" s="328"/>
      <c r="W180" s="338"/>
      <c r="X180" s="299"/>
      <c r="Y180" s="299"/>
      <c r="Z180" s="299"/>
      <c r="AA180" s="299"/>
      <c r="AB180" s="311"/>
    </row>
    <row r="181" ht="12.0" customHeight="1">
      <c r="A181" s="299"/>
      <c r="B181" s="299"/>
      <c r="C181" s="328"/>
      <c r="D181" s="328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307"/>
      <c r="Q181" s="299"/>
      <c r="R181" s="299"/>
      <c r="S181" s="299"/>
      <c r="T181" s="299"/>
      <c r="U181" s="299"/>
      <c r="V181" s="328"/>
      <c r="W181" s="338"/>
      <c r="X181" s="299"/>
      <c r="Y181" s="299"/>
      <c r="Z181" s="299"/>
      <c r="AA181" s="299"/>
      <c r="AB181" s="311"/>
    </row>
    <row r="182" ht="12.0" customHeight="1">
      <c r="A182" s="299"/>
      <c r="B182" s="299"/>
      <c r="C182" s="328"/>
      <c r="D182" s="328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307"/>
      <c r="Q182" s="299"/>
      <c r="R182" s="299"/>
      <c r="S182" s="299"/>
      <c r="T182" s="299"/>
      <c r="U182" s="299"/>
      <c r="V182" s="328"/>
      <c r="W182" s="338"/>
      <c r="X182" s="299"/>
      <c r="Y182" s="299"/>
      <c r="Z182" s="299"/>
      <c r="AA182" s="299"/>
      <c r="AB182" s="311"/>
    </row>
    <row r="183" ht="12.0" customHeight="1">
      <c r="A183" s="299"/>
      <c r="B183" s="299"/>
      <c r="C183" s="328"/>
      <c r="D183" s="328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307"/>
      <c r="Q183" s="299"/>
      <c r="R183" s="299"/>
      <c r="S183" s="299"/>
      <c r="T183" s="299"/>
      <c r="U183" s="299"/>
      <c r="V183" s="328"/>
      <c r="W183" s="338"/>
      <c r="X183" s="299"/>
      <c r="Y183" s="299"/>
      <c r="Z183" s="299"/>
      <c r="AA183" s="299"/>
      <c r="AB183" s="311"/>
    </row>
    <row r="184" ht="12.0" customHeight="1">
      <c r="A184" s="299"/>
      <c r="B184" s="299"/>
      <c r="C184" s="328"/>
      <c r="D184" s="328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307"/>
      <c r="Q184" s="299"/>
      <c r="R184" s="299"/>
      <c r="S184" s="299"/>
      <c r="T184" s="299"/>
      <c r="U184" s="299"/>
      <c r="V184" s="328"/>
      <c r="W184" s="338"/>
      <c r="X184" s="299"/>
      <c r="Y184" s="299"/>
      <c r="Z184" s="299"/>
      <c r="AA184" s="299"/>
      <c r="AB184" s="311"/>
    </row>
    <row r="185" ht="12.0" customHeight="1">
      <c r="A185" s="299"/>
      <c r="B185" s="299"/>
      <c r="C185" s="328"/>
      <c r="D185" s="328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307"/>
      <c r="Q185" s="299"/>
      <c r="R185" s="299"/>
      <c r="S185" s="299"/>
      <c r="T185" s="299"/>
      <c r="U185" s="299"/>
      <c r="V185" s="328"/>
      <c r="W185" s="338"/>
      <c r="X185" s="299"/>
      <c r="Y185" s="299"/>
      <c r="Z185" s="299"/>
      <c r="AA185" s="299"/>
      <c r="AB185" s="311"/>
    </row>
    <row r="186" ht="12.0" customHeight="1">
      <c r="A186" s="299"/>
      <c r="B186" s="299"/>
      <c r="C186" s="328"/>
      <c r="D186" s="328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307"/>
      <c r="Q186" s="299"/>
      <c r="R186" s="299"/>
      <c r="S186" s="299"/>
      <c r="T186" s="299"/>
      <c r="U186" s="299"/>
      <c r="V186" s="328"/>
      <c r="W186" s="338"/>
      <c r="X186" s="299"/>
      <c r="Y186" s="299"/>
      <c r="Z186" s="299"/>
      <c r="AA186" s="299"/>
      <c r="AB186" s="311"/>
    </row>
    <row r="187" ht="12.0" customHeight="1">
      <c r="A187" s="299"/>
      <c r="B187" s="299"/>
      <c r="C187" s="328"/>
      <c r="D187" s="328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307"/>
      <c r="Q187" s="299"/>
      <c r="R187" s="299"/>
      <c r="S187" s="299"/>
      <c r="T187" s="299"/>
      <c r="U187" s="299"/>
      <c r="V187" s="328"/>
      <c r="W187" s="338"/>
      <c r="X187" s="299"/>
      <c r="Y187" s="299"/>
      <c r="Z187" s="299"/>
      <c r="AA187" s="299"/>
      <c r="AB187" s="311"/>
    </row>
    <row r="188" ht="12.0" customHeight="1">
      <c r="A188" s="299"/>
      <c r="B188" s="299"/>
      <c r="C188" s="328"/>
      <c r="D188" s="328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307"/>
      <c r="Q188" s="299"/>
      <c r="R188" s="299"/>
      <c r="S188" s="299"/>
      <c r="T188" s="299"/>
      <c r="U188" s="299"/>
      <c r="V188" s="328"/>
      <c r="W188" s="338"/>
      <c r="X188" s="299"/>
      <c r="Y188" s="299"/>
      <c r="Z188" s="299"/>
      <c r="AA188" s="299"/>
      <c r="AB188" s="311"/>
    </row>
    <row r="189" ht="12.0" customHeight="1">
      <c r="A189" s="299"/>
      <c r="B189" s="299"/>
      <c r="C189" s="328"/>
      <c r="D189" s="328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307"/>
      <c r="Q189" s="299"/>
      <c r="R189" s="299"/>
      <c r="S189" s="299"/>
      <c r="T189" s="299"/>
      <c r="U189" s="299"/>
      <c r="V189" s="328"/>
      <c r="W189" s="338"/>
      <c r="X189" s="299"/>
      <c r="Y189" s="299"/>
      <c r="Z189" s="299"/>
      <c r="AA189" s="299"/>
      <c r="AB189" s="311"/>
    </row>
    <row r="190" ht="12.0" customHeight="1">
      <c r="A190" s="299"/>
      <c r="B190" s="299"/>
      <c r="C190" s="328"/>
      <c r="D190" s="328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307"/>
      <c r="Q190" s="299"/>
      <c r="R190" s="299"/>
      <c r="S190" s="299"/>
      <c r="T190" s="299"/>
      <c r="U190" s="299"/>
      <c r="V190" s="328"/>
      <c r="W190" s="338"/>
      <c r="X190" s="299"/>
      <c r="Y190" s="299"/>
      <c r="Z190" s="299"/>
      <c r="AA190" s="299"/>
      <c r="AB190" s="311"/>
    </row>
    <row r="191" ht="12.0" customHeight="1">
      <c r="A191" s="299"/>
      <c r="B191" s="299"/>
      <c r="C191" s="328"/>
      <c r="D191" s="328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307"/>
      <c r="Q191" s="299"/>
      <c r="R191" s="299"/>
      <c r="S191" s="299"/>
      <c r="T191" s="299"/>
      <c r="U191" s="299"/>
      <c r="V191" s="328"/>
      <c r="W191" s="338"/>
      <c r="X191" s="299"/>
      <c r="Y191" s="299"/>
      <c r="Z191" s="299"/>
      <c r="AA191" s="299"/>
      <c r="AB191" s="311"/>
    </row>
    <row r="192" ht="12.0" customHeight="1">
      <c r="A192" s="299"/>
      <c r="B192" s="299"/>
      <c r="C192" s="328"/>
      <c r="D192" s="328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307"/>
      <c r="Q192" s="299"/>
      <c r="R192" s="299"/>
      <c r="S192" s="299"/>
      <c r="T192" s="299"/>
      <c r="U192" s="299"/>
      <c r="V192" s="328"/>
      <c r="W192" s="338"/>
      <c r="X192" s="299"/>
      <c r="Y192" s="299"/>
      <c r="Z192" s="299"/>
      <c r="AA192" s="299"/>
      <c r="AB192" s="311"/>
    </row>
    <row r="193" ht="12.0" customHeight="1">
      <c r="A193" s="299"/>
      <c r="B193" s="299"/>
      <c r="C193" s="328"/>
      <c r="D193" s="328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307"/>
      <c r="Q193" s="299"/>
      <c r="R193" s="299"/>
      <c r="S193" s="299"/>
      <c r="T193" s="299"/>
      <c r="U193" s="299"/>
      <c r="V193" s="328"/>
      <c r="W193" s="338"/>
      <c r="X193" s="299"/>
      <c r="Y193" s="299"/>
      <c r="Z193" s="299"/>
      <c r="AA193" s="299"/>
      <c r="AB193" s="311"/>
    </row>
    <row r="194" ht="12.0" customHeight="1">
      <c r="A194" s="299"/>
      <c r="B194" s="299"/>
      <c r="C194" s="328"/>
      <c r="D194" s="328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307"/>
      <c r="Q194" s="299"/>
      <c r="R194" s="299"/>
      <c r="S194" s="299"/>
      <c r="T194" s="299"/>
      <c r="U194" s="299"/>
      <c r="V194" s="328"/>
      <c r="W194" s="338"/>
      <c r="X194" s="299"/>
      <c r="Y194" s="299"/>
      <c r="Z194" s="299"/>
      <c r="AA194" s="299"/>
      <c r="AB194" s="311"/>
    </row>
    <row r="195" ht="12.0" customHeight="1">
      <c r="A195" s="299"/>
      <c r="B195" s="299"/>
      <c r="C195" s="328"/>
      <c r="D195" s="328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307"/>
      <c r="Q195" s="299"/>
      <c r="R195" s="299"/>
      <c r="S195" s="299"/>
      <c r="T195" s="299"/>
      <c r="U195" s="299"/>
      <c r="V195" s="328"/>
      <c r="W195" s="338"/>
      <c r="X195" s="299"/>
      <c r="Y195" s="299"/>
      <c r="Z195" s="299"/>
      <c r="AA195" s="299"/>
      <c r="AB195" s="311"/>
    </row>
    <row r="196" ht="12.0" customHeight="1">
      <c r="A196" s="299"/>
      <c r="B196" s="299"/>
      <c r="C196" s="328"/>
      <c r="D196" s="328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307"/>
      <c r="Q196" s="299"/>
      <c r="R196" s="299"/>
      <c r="S196" s="299"/>
      <c r="T196" s="299"/>
      <c r="U196" s="299"/>
      <c r="V196" s="328"/>
      <c r="W196" s="338"/>
      <c r="X196" s="299"/>
      <c r="Y196" s="299"/>
      <c r="Z196" s="299"/>
      <c r="AA196" s="299"/>
      <c r="AB196" s="311"/>
    </row>
    <row r="197" ht="12.0" customHeight="1">
      <c r="A197" s="299"/>
      <c r="B197" s="299"/>
      <c r="C197" s="328"/>
      <c r="D197" s="328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307"/>
      <c r="Q197" s="299"/>
      <c r="R197" s="299"/>
      <c r="S197" s="299"/>
      <c r="T197" s="299"/>
      <c r="U197" s="299"/>
      <c r="V197" s="328"/>
      <c r="W197" s="338"/>
      <c r="X197" s="299"/>
      <c r="Y197" s="299"/>
      <c r="Z197" s="299"/>
      <c r="AA197" s="299"/>
      <c r="AB197" s="311"/>
    </row>
    <row r="198" ht="12.0" customHeight="1">
      <c r="A198" s="299"/>
      <c r="B198" s="299"/>
      <c r="C198" s="328"/>
      <c r="D198" s="328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307"/>
      <c r="Q198" s="299"/>
      <c r="R198" s="299"/>
      <c r="S198" s="299"/>
      <c r="T198" s="299"/>
      <c r="U198" s="299"/>
      <c r="V198" s="328"/>
      <c r="W198" s="338"/>
      <c r="X198" s="299"/>
      <c r="Y198" s="299"/>
      <c r="Z198" s="299"/>
      <c r="AA198" s="299"/>
      <c r="AB198" s="311"/>
    </row>
    <row r="199" ht="12.0" customHeight="1">
      <c r="A199" s="299"/>
      <c r="B199" s="299"/>
      <c r="C199" s="328"/>
      <c r="D199" s="328"/>
      <c r="E199" s="299"/>
      <c r="F199" s="299"/>
      <c r="G199" s="299"/>
      <c r="H199" s="299"/>
      <c r="I199" s="299"/>
      <c r="J199" s="299"/>
      <c r="K199" s="299"/>
      <c r="L199" s="299"/>
      <c r="M199" s="299"/>
      <c r="N199" s="299"/>
      <c r="O199" s="299"/>
      <c r="P199" s="307"/>
      <c r="Q199" s="299"/>
      <c r="R199" s="299"/>
      <c r="S199" s="299"/>
      <c r="T199" s="299"/>
      <c r="U199" s="299"/>
      <c r="V199" s="328"/>
      <c r="W199" s="338"/>
      <c r="X199" s="299"/>
      <c r="Y199" s="299"/>
      <c r="Z199" s="299"/>
      <c r="AA199" s="299"/>
      <c r="AB199" s="311"/>
    </row>
    <row r="200" ht="12.0" customHeight="1">
      <c r="A200" s="299"/>
      <c r="B200" s="299"/>
      <c r="C200" s="328"/>
      <c r="D200" s="328"/>
      <c r="E200" s="299"/>
      <c r="F200" s="299"/>
      <c r="G200" s="299"/>
      <c r="H200" s="299"/>
      <c r="I200" s="299"/>
      <c r="J200" s="299"/>
      <c r="K200" s="299"/>
      <c r="L200" s="299"/>
      <c r="M200" s="299"/>
      <c r="N200" s="299"/>
      <c r="O200" s="299"/>
      <c r="P200" s="307"/>
      <c r="Q200" s="299"/>
      <c r="R200" s="299"/>
      <c r="S200" s="299"/>
      <c r="T200" s="299"/>
      <c r="U200" s="299"/>
      <c r="V200" s="328"/>
      <c r="W200" s="338"/>
      <c r="X200" s="299"/>
      <c r="Y200" s="299"/>
      <c r="Z200" s="299"/>
      <c r="AA200" s="299"/>
      <c r="AB200" s="311"/>
    </row>
    <row r="201" ht="12.0" customHeight="1">
      <c r="A201" s="299"/>
      <c r="B201" s="299"/>
      <c r="C201" s="328"/>
      <c r="D201" s="328"/>
      <c r="E201" s="299"/>
      <c r="F201" s="299"/>
      <c r="G201" s="299"/>
      <c r="H201" s="299"/>
      <c r="I201" s="299"/>
      <c r="J201" s="299"/>
      <c r="K201" s="299"/>
      <c r="L201" s="299"/>
      <c r="M201" s="299"/>
      <c r="N201" s="299"/>
      <c r="O201" s="299"/>
      <c r="P201" s="307"/>
      <c r="Q201" s="299"/>
      <c r="R201" s="299"/>
      <c r="S201" s="299"/>
      <c r="T201" s="299"/>
      <c r="U201" s="299"/>
      <c r="V201" s="328"/>
      <c r="W201" s="338"/>
      <c r="X201" s="299"/>
      <c r="Y201" s="299"/>
      <c r="Z201" s="299"/>
      <c r="AA201" s="299"/>
      <c r="AB201" s="311"/>
    </row>
    <row r="202" ht="12.0" customHeight="1">
      <c r="A202" s="299"/>
      <c r="B202" s="299"/>
      <c r="C202" s="328"/>
      <c r="D202" s="328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307"/>
      <c r="Q202" s="299"/>
      <c r="R202" s="299"/>
      <c r="S202" s="299"/>
      <c r="T202" s="299"/>
      <c r="U202" s="299"/>
      <c r="V202" s="328"/>
      <c r="W202" s="338"/>
      <c r="X202" s="299"/>
      <c r="Y202" s="299"/>
      <c r="Z202" s="299"/>
      <c r="AA202" s="299"/>
      <c r="AB202" s="311"/>
    </row>
    <row r="203" ht="12.0" customHeight="1">
      <c r="A203" s="299"/>
      <c r="B203" s="299"/>
      <c r="C203" s="328"/>
      <c r="D203" s="328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307"/>
      <c r="Q203" s="299"/>
      <c r="R203" s="299"/>
      <c r="S203" s="299"/>
      <c r="T203" s="299"/>
      <c r="U203" s="299"/>
      <c r="V203" s="328"/>
      <c r="W203" s="338"/>
      <c r="X203" s="299"/>
      <c r="Y203" s="299"/>
      <c r="Z203" s="299"/>
      <c r="AA203" s="299"/>
      <c r="AB203" s="311"/>
    </row>
    <row r="204" ht="12.0" customHeight="1">
      <c r="A204" s="299"/>
      <c r="B204" s="299"/>
      <c r="C204" s="328"/>
      <c r="D204" s="328"/>
      <c r="E204" s="299"/>
      <c r="F204" s="299"/>
      <c r="G204" s="299"/>
      <c r="H204" s="299"/>
      <c r="I204" s="299"/>
      <c r="J204" s="299"/>
      <c r="K204" s="299"/>
      <c r="L204" s="299"/>
      <c r="M204" s="299"/>
      <c r="N204" s="299"/>
      <c r="O204" s="299"/>
      <c r="P204" s="307"/>
      <c r="Q204" s="299"/>
      <c r="R204" s="299"/>
      <c r="S204" s="299"/>
      <c r="T204" s="299"/>
      <c r="U204" s="299"/>
      <c r="V204" s="328"/>
      <c r="W204" s="338"/>
      <c r="X204" s="299"/>
      <c r="Y204" s="299"/>
      <c r="Z204" s="299"/>
      <c r="AA204" s="299"/>
      <c r="AB204" s="311"/>
    </row>
    <row r="205" ht="12.0" customHeight="1">
      <c r="A205" s="299"/>
      <c r="B205" s="299"/>
      <c r="C205" s="328"/>
      <c r="D205" s="328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307"/>
      <c r="Q205" s="299"/>
      <c r="R205" s="299"/>
      <c r="S205" s="299"/>
      <c r="T205" s="299"/>
      <c r="U205" s="299"/>
      <c r="V205" s="328"/>
      <c r="W205" s="338"/>
      <c r="X205" s="299"/>
      <c r="Y205" s="299"/>
      <c r="Z205" s="299"/>
      <c r="AA205" s="299"/>
      <c r="AB205" s="311"/>
    </row>
    <row r="206" ht="12.0" customHeight="1">
      <c r="A206" s="299"/>
      <c r="B206" s="299"/>
      <c r="C206" s="328"/>
      <c r="D206" s="328"/>
      <c r="E206" s="299"/>
      <c r="F206" s="299"/>
      <c r="G206" s="299"/>
      <c r="H206" s="299"/>
      <c r="I206" s="299"/>
      <c r="J206" s="299"/>
      <c r="K206" s="299"/>
      <c r="L206" s="299"/>
      <c r="M206" s="299"/>
      <c r="N206" s="299"/>
      <c r="O206" s="299"/>
      <c r="P206" s="307"/>
      <c r="Q206" s="299"/>
      <c r="R206" s="299"/>
      <c r="S206" s="299"/>
      <c r="T206" s="299"/>
      <c r="U206" s="299"/>
      <c r="V206" s="328"/>
      <c r="W206" s="338"/>
      <c r="X206" s="299"/>
      <c r="Y206" s="299"/>
      <c r="Z206" s="299"/>
      <c r="AA206" s="299"/>
      <c r="AB206" s="311"/>
    </row>
    <row r="207" ht="12.0" customHeight="1">
      <c r="A207" s="299"/>
      <c r="B207" s="299"/>
      <c r="C207" s="328"/>
      <c r="D207" s="328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307"/>
      <c r="Q207" s="299"/>
      <c r="R207" s="299"/>
      <c r="S207" s="299"/>
      <c r="T207" s="299"/>
      <c r="U207" s="299"/>
      <c r="V207" s="328"/>
      <c r="W207" s="338"/>
      <c r="X207" s="299"/>
      <c r="Y207" s="299"/>
      <c r="Z207" s="299"/>
      <c r="AA207" s="299"/>
      <c r="AB207" s="311"/>
    </row>
    <row r="208" ht="12.0" customHeight="1">
      <c r="A208" s="299"/>
      <c r="B208" s="299"/>
      <c r="C208" s="328"/>
      <c r="D208" s="328"/>
      <c r="E208" s="299"/>
      <c r="F208" s="299"/>
      <c r="G208" s="299"/>
      <c r="H208" s="299"/>
      <c r="I208" s="299"/>
      <c r="J208" s="299"/>
      <c r="K208" s="299"/>
      <c r="L208" s="299"/>
      <c r="M208" s="299"/>
      <c r="N208" s="299"/>
      <c r="O208" s="299"/>
      <c r="P208" s="307"/>
      <c r="Q208" s="299"/>
      <c r="R208" s="299"/>
      <c r="S208" s="299"/>
      <c r="T208" s="299"/>
      <c r="U208" s="299"/>
      <c r="V208" s="328"/>
      <c r="W208" s="338"/>
      <c r="X208" s="299"/>
      <c r="Y208" s="299"/>
      <c r="Z208" s="299"/>
      <c r="AA208" s="299"/>
      <c r="AB208" s="311"/>
    </row>
    <row r="209" ht="12.0" customHeight="1">
      <c r="A209" s="299"/>
      <c r="B209" s="299"/>
      <c r="C209" s="328"/>
      <c r="D209" s="328"/>
      <c r="E209" s="299"/>
      <c r="F209" s="299"/>
      <c r="G209" s="299"/>
      <c r="H209" s="299"/>
      <c r="I209" s="299"/>
      <c r="J209" s="299"/>
      <c r="K209" s="299"/>
      <c r="L209" s="299"/>
      <c r="M209" s="299"/>
      <c r="N209" s="299"/>
      <c r="O209" s="299"/>
      <c r="P209" s="307"/>
      <c r="Q209" s="299"/>
      <c r="R209" s="299"/>
      <c r="S209" s="299"/>
      <c r="T209" s="299"/>
      <c r="U209" s="299"/>
      <c r="V209" s="328"/>
      <c r="W209" s="338"/>
      <c r="X209" s="299"/>
      <c r="Y209" s="299"/>
      <c r="Z209" s="299"/>
      <c r="AA209" s="299"/>
      <c r="AB209" s="311"/>
    </row>
    <row r="210" ht="12.0" customHeight="1">
      <c r="A210" s="299"/>
      <c r="B210" s="299"/>
      <c r="C210" s="328"/>
      <c r="D210" s="328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307"/>
      <c r="Q210" s="299"/>
      <c r="R210" s="299"/>
      <c r="S210" s="299"/>
      <c r="T210" s="299"/>
      <c r="U210" s="299"/>
      <c r="V210" s="328"/>
      <c r="W210" s="338"/>
      <c r="X210" s="299"/>
      <c r="Y210" s="299"/>
      <c r="Z210" s="299"/>
      <c r="AA210" s="299"/>
      <c r="AB210" s="311"/>
    </row>
    <row r="211" ht="12.0" customHeight="1">
      <c r="A211" s="299"/>
      <c r="B211" s="299"/>
      <c r="C211" s="328"/>
      <c r="D211" s="328"/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307"/>
      <c r="Q211" s="299"/>
      <c r="R211" s="299"/>
      <c r="S211" s="299"/>
      <c r="T211" s="299"/>
      <c r="U211" s="299"/>
      <c r="V211" s="328"/>
      <c r="W211" s="338"/>
      <c r="X211" s="299"/>
      <c r="Y211" s="299"/>
      <c r="Z211" s="299"/>
      <c r="AA211" s="299"/>
      <c r="AB211" s="311"/>
    </row>
    <row r="212" ht="12.0" customHeight="1">
      <c r="A212" s="299"/>
      <c r="B212" s="299"/>
      <c r="C212" s="328"/>
      <c r="D212" s="328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307"/>
      <c r="Q212" s="299"/>
      <c r="R212" s="299"/>
      <c r="S212" s="299"/>
      <c r="T212" s="299"/>
      <c r="U212" s="299"/>
      <c r="V212" s="328"/>
      <c r="W212" s="338"/>
      <c r="X212" s="299"/>
      <c r="Y212" s="299"/>
      <c r="Z212" s="299"/>
      <c r="AA212" s="299"/>
      <c r="AB212" s="311"/>
    </row>
    <row r="213" ht="12.0" customHeight="1">
      <c r="A213" s="299"/>
      <c r="B213" s="299"/>
      <c r="C213" s="328"/>
      <c r="D213" s="328"/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307"/>
      <c r="Q213" s="299"/>
      <c r="R213" s="299"/>
      <c r="S213" s="299"/>
      <c r="T213" s="299"/>
      <c r="U213" s="299"/>
      <c r="V213" s="328"/>
      <c r="W213" s="338"/>
      <c r="X213" s="299"/>
      <c r="Y213" s="299"/>
      <c r="Z213" s="299"/>
      <c r="AA213" s="299"/>
      <c r="AB213" s="311"/>
    </row>
    <row r="214" ht="12.0" customHeight="1">
      <c r="A214" s="299"/>
      <c r="B214" s="299"/>
      <c r="C214" s="328"/>
      <c r="D214" s="328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307"/>
      <c r="Q214" s="299"/>
      <c r="R214" s="299"/>
      <c r="S214" s="299"/>
      <c r="T214" s="299"/>
      <c r="U214" s="299"/>
      <c r="V214" s="328"/>
      <c r="W214" s="338"/>
      <c r="X214" s="299"/>
      <c r="Y214" s="299"/>
      <c r="Z214" s="299"/>
      <c r="AA214" s="299"/>
      <c r="AB214" s="311"/>
    </row>
    <row r="215" ht="12.0" customHeight="1">
      <c r="A215" s="299"/>
      <c r="B215" s="299"/>
      <c r="C215" s="328"/>
      <c r="D215" s="328"/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307"/>
      <c r="Q215" s="299"/>
      <c r="R215" s="299"/>
      <c r="S215" s="299"/>
      <c r="T215" s="299"/>
      <c r="U215" s="299"/>
      <c r="V215" s="328"/>
      <c r="W215" s="338"/>
      <c r="X215" s="299"/>
      <c r="Y215" s="299"/>
      <c r="Z215" s="299"/>
      <c r="AA215" s="299"/>
      <c r="AB215" s="311"/>
    </row>
    <row r="216" ht="12.0" customHeight="1">
      <c r="A216" s="299"/>
      <c r="B216" s="299"/>
      <c r="C216" s="328"/>
      <c r="D216" s="328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307"/>
      <c r="Q216" s="299"/>
      <c r="R216" s="299"/>
      <c r="S216" s="299"/>
      <c r="T216" s="299"/>
      <c r="U216" s="299"/>
      <c r="V216" s="328"/>
      <c r="W216" s="338"/>
      <c r="X216" s="299"/>
      <c r="Y216" s="299"/>
      <c r="Z216" s="299"/>
      <c r="AA216" s="299"/>
      <c r="AB216" s="311"/>
    </row>
    <row r="217" ht="12.0" customHeight="1">
      <c r="A217" s="299"/>
      <c r="B217" s="299"/>
      <c r="C217" s="328"/>
      <c r="D217" s="328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307"/>
      <c r="Q217" s="299"/>
      <c r="R217" s="299"/>
      <c r="S217" s="299"/>
      <c r="T217" s="299"/>
      <c r="U217" s="299"/>
      <c r="V217" s="328"/>
      <c r="W217" s="338"/>
      <c r="X217" s="299"/>
      <c r="Y217" s="299"/>
      <c r="Z217" s="299"/>
      <c r="AA217" s="299"/>
      <c r="AB217" s="311"/>
    </row>
    <row r="218" ht="12.0" customHeight="1">
      <c r="A218" s="299"/>
      <c r="B218" s="299"/>
      <c r="C218" s="328"/>
      <c r="D218" s="328"/>
      <c r="E218" s="299"/>
      <c r="F218" s="299"/>
      <c r="G218" s="299"/>
      <c r="H218" s="299"/>
      <c r="I218" s="299"/>
      <c r="J218" s="299"/>
      <c r="K218" s="299"/>
      <c r="L218" s="299"/>
      <c r="M218" s="299"/>
      <c r="N218" s="299"/>
      <c r="O218" s="299"/>
      <c r="P218" s="307"/>
      <c r="Q218" s="299"/>
      <c r="R218" s="299"/>
      <c r="S218" s="299"/>
      <c r="T218" s="299"/>
      <c r="U218" s="299"/>
      <c r="V218" s="328"/>
      <c r="W218" s="338"/>
      <c r="X218" s="299"/>
      <c r="Y218" s="299"/>
      <c r="Z218" s="299"/>
      <c r="AA218" s="299"/>
      <c r="AB218" s="311"/>
    </row>
    <row r="219" ht="12.0" customHeight="1">
      <c r="A219" s="299"/>
      <c r="B219" s="299"/>
      <c r="C219" s="328"/>
      <c r="D219" s="328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307"/>
      <c r="Q219" s="299"/>
      <c r="R219" s="299"/>
      <c r="S219" s="299"/>
      <c r="T219" s="299"/>
      <c r="U219" s="299"/>
      <c r="V219" s="328"/>
      <c r="W219" s="338"/>
      <c r="X219" s="299"/>
      <c r="Y219" s="299"/>
      <c r="Z219" s="299"/>
      <c r="AA219" s="299"/>
      <c r="AB219" s="311"/>
    </row>
    <row r="220" ht="12.0" customHeight="1">
      <c r="A220" s="299"/>
      <c r="B220" s="299"/>
      <c r="C220" s="328"/>
      <c r="D220" s="328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307"/>
      <c r="Q220" s="299"/>
      <c r="R220" s="299"/>
      <c r="S220" s="299"/>
      <c r="T220" s="299"/>
      <c r="U220" s="299"/>
      <c r="V220" s="328"/>
      <c r="W220" s="338"/>
      <c r="X220" s="299"/>
      <c r="Y220" s="299"/>
      <c r="Z220" s="299"/>
      <c r="AA220" s="299"/>
      <c r="AB220" s="311"/>
    </row>
    <row r="221" ht="12.0" customHeight="1">
      <c r="A221" s="299"/>
      <c r="B221" s="299"/>
      <c r="C221" s="328"/>
      <c r="D221" s="328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307"/>
      <c r="Q221" s="299"/>
      <c r="R221" s="299"/>
      <c r="S221" s="299"/>
      <c r="T221" s="299"/>
      <c r="U221" s="299"/>
      <c r="V221" s="328"/>
      <c r="W221" s="338"/>
      <c r="X221" s="299"/>
      <c r="Y221" s="299"/>
      <c r="Z221" s="299"/>
      <c r="AA221" s="299"/>
      <c r="AB221" s="311"/>
    </row>
    <row r="222" ht="12.0" customHeight="1">
      <c r="A222" s="299"/>
      <c r="B222" s="299"/>
      <c r="C222" s="328"/>
      <c r="D222" s="328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307"/>
      <c r="Q222" s="299"/>
      <c r="R222" s="299"/>
      <c r="S222" s="299"/>
      <c r="T222" s="299"/>
      <c r="U222" s="299"/>
      <c r="V222" s="328"/>
      <c r="W222" s="338"/>
      <c r="X222" s="299"/>
      <c r="Y222" s="299"/>
      <c r="Z222" s="299"/>
      <c r="AA222" s="299"/>
      <c r="AB222" s="311"/>
    </row>
    <row r="223" ht="12.0" customHeight="1">
      <c r="A223" s="299"/>
      <c r="B223" s="299"/>
      <c r="C223" s="328"/>
      <c r="D223" s="328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307"/>
      <c r="Q223" s="299"/>
      <c r="R223" s="299"/>
      <c r="S223" s="299"/>
      <c r="T223" s="299"/>
      <c r="U223" s="299"/>
      <c r="V223" s="328"/>
      <c r="W223" s="338"/>
      <c r="X223" s="299"/>
      <c r="Y223" s="299"/>
      <c r="Z223" s="299"/>
      <c r="AA223" s="299"/>
      <c r="AB223" s="311"/>
    </row>
    <row r="224" ht="12.0" customHeight="1">
      <c r="A224" s="299"/>
      <c r="B224" s="299"/>
      <c r="C224" s="328"/>
      <c r="D224" s="328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307"/>
      <c r="Q224" s="299"/>
      <c r="R224" s="299"/>
      <c r="S224" s="299"/>
      <c r="T224" s="299"/>
      <c r="U224" s="299"/>
      <c r="V224" s="328"/>
      <c r="W224" s="338"/>
      <c r="X224" s="299"/>
      <c r="Y224" s="299"/>
      <c r="Z224" s="299"/>
      <c r="AA224" s="299"/>
      <c r="AB224" s="311"/>
    </row>
    <row r="225" ht="12.0" customHeight="1">
      <c r="A225" s="299"/>
      <c r="B225" s="299"/>
      <c r="C225" s="328"/>
      <c r="D225" s="328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307"/>
      <c r="Q225" s="299"/>
      <c r="R225" s="299"/>
      <c r="S225" s="299"/>
      <c r="T225" s="299"/>
      <c r="U225" s="299"/>
      <c r="V225" s="328"/>
      <c r="W225" s="338"/>
      <c r="X225" s="299"/>
      <c r="Y225" s="299"/>
      <c r="Z225" s="299"/>
      <c r="AA225" s="299"/>
      <c r="AB225" s="311"/>
    </row>
    <row r="226" ht="12.0" customHeight="1">
      <c r="A226" s="299"/>
      <c r="B226" s="299"/>
      <c r="C226" s="328"/>
      <c r="D226" s="328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307"/>
      <c r="Q226" s="299"/>
      <c r="R226" s="299"/>
      <c r="S226" s="299"/>
      <c r="T226" s="299"/>
      <c r="U226" s="299"/>
      <c r="V226" s="328"/>
      <c r="W226" s="338"/>
      <c r="X226" s="299"/>
      <c r="Y226" s="299"/>
      <c r="Z226" s="299"/>
      <c r="AA226" s="299"/>
      <c r="AB226" s="311"/>
    </row>
    <row r="227" ht="12.0" customHeight="1">
      <c r="A227" s="299"/>
      <c r="B227" s="299"/>
      <c r="C227" s="328"/>
      <c r="D227" s="328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307"/>
      <c r="Q227" s="299"/>
      <c r="R227" s="299"/>
      <c r="S227" s="299"/>
      <c r="T227" s="299"/>
      <c r="U227" s="299"/>
      <c r="V227" s="328"/>
      <c r="W227" s="338"/>
      <c r="X227" s="299"/>
      <c r="Y227" s="299"/>
      <c r="Z227" s="299"/>
      <c r="AA227" s="299"/>
      <c r="AB227" s="311"/>
    </row>
    <row r="228" ht="12.0" customHeight="1">
      <c r="A228" s="299"/>
      <c r="B228" s="299"/>
      <c r="C228" s="328"/>
      <c r="D228" s="328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307"/>
      <c r="Q228" s="299"/>
      <c r="R228" s="299"/>
      <c r="S228" s="299"/>
      <c r="T228" s="299"/>
      <c r="U228" s="299"/>
      <c r="V228" s="328"/>
      <c r="W228" s="338"/>
      <c r="X228" s="299"/>
      <c r="Y228" s="299"/>
      <c r="Z228" s="299"/>
      <c r="AA228" s="299"/>
      <c r="AB228" s="311"/>
    </row>
    <row r="229" ht="12.0" customHeight="1">
      <c r="A229" s="299"/>
      <c r="B229" s="299"/>
      <c r="C229" s="328"/>
      <c r="D229" s="328"/>
      <c r="E229" s="299"/>
      <c r="F229" s="299"/>
      <c r="G229" s="299"/>
      <c r="H229" s="299"/>
      <c r="I229" s="299"/>
      <c r="J229" s="299"/>
      <c r="K229" s="299"/>
      <c r="L229" s="299"/>
      <c r="M229" s="299"/>
      <c r="N229" s="299"/>
      <c r="O229" s="299"/>
      <c r="P229" s="307"/>
      <c r="Q229" s="299"/>
      <c r="R229" s="299"/>
      <c r="S229" s="299"/>
      <c r="T229" s="299"/>
      <c r="U229" s="299"/>
      <c r="V229" s="328"/>
      <c r="W229" s="338"/>
      <c r="X229" s="299"/>
      <c r="Y229" s="299"/>
      <c r="Z229" s="299"/>
      <c r="AA229" s="299"/>
      <c r="AB229" s="311"/>
    </row>
    <row r="230" ht="12.0" customHeight="1">
      <c r="A230" s="299"/>
      <c r="B230" s="299"/>
      <c r="C230" s="328"/>
      <c r="D230" s="328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307"/>
      <c r="Q230" s="299"/>
      <c r="R230" s="299"/>
      <c r="S230" s="299"/>
      <c r="T230" s="299"/>
      <c r="U230" s="299"/>
      <c r="V230" s="328"/>
      <c r="W230" s="338"/>
      <c r="X230" s="299"/>
      <c r="Y230" s="299"/>
      <c r="Z230" s="299"/>
      <c r="AA230" s="299"/>
      <c r="AB230" s="311"/>
    </row>
    <row r="231" ht="12.0" customHeight="1">
      <c r="A231" s="299"/>
      <c r="B231" s="299"/>
      <c r="C231" s="328"/>
      <c r="D231" s="328"/>
      <c r="E231" s="299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307"/>
      <c r="Q231" s="299"/>
      <c r="R231" s="299"/>
      <c r="S231" s="299"/>
      <c r="T231" s="299"/>
      <c r="U231" s="299"/>
      <c r="V231" s="328"/>
      <c r="W231" s="338"/>
      <c r="X231" s="299"/>
      <c r="Y231" s="299"/>
      <c r="Z231" s="299"/>
      <c r="AA231" s="299"/>
      <c r="AB231" s="311"/>
    </row>
    <row r="232" ht="12.0" customHeight="1">
      <c r="A232" s="299"/>
      <c r="B232" s="299"/>
      <c r="C232" s="328"/>
      <c r="D232" s="328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307"/>
      <c r="Q232" s="299"/>
      <c r="R232" s="299"/>
      <c r="S232" s="299"/>
      <c r="T232" s="299"/>
      <c r="U232" s="299"/>
      <c r="V232" s="328"/>
      <c r="W232" s="338"/>
      <c r="X232" s="299"/>
      <c r="Y232" s="299"/>
      <c r="Z232" s="299"/>
      <c r="AA232" s="299"/>
      <c r="AB232" s="311"/>
    </row>
    <row r="233" ht="12.0" customHeight="1">
      <c r="A233" s="299"/>
      <c r="B233" s="299"/>
      <c r="C233" s="328"/>
      <c r="D233" s="328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307"/>
      <c r="Q233" s="299"/>
      <c r="R233" s="299"/>
      <c r="S233" s="299"/>
      <c r="T233" s="299"/>
      <c r="U233" s="299"/>
      <c r="V233" s="328"/>
      <c r="W233" s="338"/>
      <c r="X233" s="299"/>
      <c r="Y233" s="299"/>
      <c r="Z233" s="299"/>
      <c r="AA233" s="299"/>
      <c r="AB233" s="311"/>
    </row>
    <row r="234" ht="12.0" customHeight="1">
      <c r="A234" s="299"/>
      <c r="B234" s="299"/>
      <c r="C234" s="328"/>
      <c r="D234" s="328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307"/>
      <c r="Q234" s="299"/>
      <c r="R234" s="299"/>
      <c r="S234" s="299"/>
      <c r="T234" s="299"/>
      <c r="U234" s="299"/>
      <c r="V234" s="328"/>
      <c r="W234" s="338"/>
      <c r="X234" s="299"/>
      <c r="Y234" s="299"/>
      <c r="Z234" s="299"/>
      <c r="AA234" s="299"/>
      <c r="AB234" s="311"/>
    </row>
    <row r="235" ht="12.0" customHeight="1">
      <c r="A235" s="299"/>
      <c r="B235" s="299"/>
      <c r="C235" s="328"/>
      <c r="D235" s="328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307"/>
      <c r="Q235" s="299"/>
      <c r="R235" s="299"/>
      <c r="S235" s="299"/>
      <c r="T235" s="299"/>
      <c r="U235" s="299"/>
      <c r="V235" s="328"/>
      <c r="W235" s="338"/>
      <c r="X235" s="299"/>
      <c r="Y235" s="299"/>
      <c r="Z235" s="299"/>
      <c r="AA235" s="299"/>
      <c r="AB235" s="311"/>
    </row>
    <row r="236" ht="12.0" customHeight="1">
      <c r="A236" s="299"/>
      <c r="B236" s="299"/>
      <c r="C236" s="328"/>
      <c r="D236" s="328"/>
      <c r="E236" s="299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307"/>
      <c r="Q236" s="299"/>
      <c r="R236" s="299"/>
      <c r="S236" s="299"/>
      <c r="T236" s="299"/>
      <c r="U236" s="299"/>
      <c r="V236" s="328"/>
      <c r="W236" s="338"/>
      <c r="X236" s="299"/>
      <c r="Y236" s="299"/>
      <c r="Z236" s="299"/>
      <c r="AA236" s="299"/>
      <c r="AB236" s="311"/>
    </row>
    <row r="237" ht="12.0" customHeight="1">
      <c r="A237" s="299"/>
      <c r="B237" s="299"/>
      <c r="C237" s="328"/>
      <c r="D237" s="328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307"/>
      <c r="Q237" s="299"/>
      <c r="R237" s="299"/>
      <c r="S237" s="299"/>
      <c r="T237" s="299"/>
      <c r="U237" s="299"/>
      <c r="V237" s="328"/>
      <c r="W237" s="338"/>
      <c r="X237" s="299"/>
      <c r="Y237" s="299"/>
      <c r="Z237" s="299"/>
      <c r="AA237" s="299"/>
      <c r="AB237" s="311"/>
    </row>
    <row r="238" ht="12.0" customHeight="1">
      <c r="A238" s="299"/>
      <c r="B238" s="299"/>
      <c r="C238" s="328"/>
      <c r="D238" s="328"/>
      <c r="E238" s="299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307"/>
      <c r="Q238" s="299"/>
      <c r="R238" s="299"/>
      <c r="S238" s="299"/>
      <c r="T238" s="299"/>
      <c r="U238" s="299"/>
      <c r="V238" s="328"/>
      <c r="W238" s="338"/>
      <c r="X238" s="299"/>
      <c r="Y238" s="299"/>
      <c r="Z238" s="299"/>
      <c r="AA238" s="299"/>
      <c r="AB238" s="311"/>
    </row>
    <row r="239" ht="12.0" customHeight="1">
      <c r="A239" s="299"/>
      <c r="B239" s="299"/>
      <c r="C239" s="328"/>
      <c r="D239" s="328"/>
      <c r="E239" s="299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307"/>
      <c r="Q239" s="299"/>
      <c r="R239" s="299"/>
      <c r="S239" s="299"/>
      <c r="T239" s="299"/>
      <c r="U239" s="299"/>
      <c r="V239" s="328"/>
      <c r="W239" s="338"/>
      <c r="X239" s="299"/>
      <c r="Y239" s="299"/>
      <c r="Z239" s="299"/>
      <c r="AA239" s="299"/>
      <c r="AB239" s="311"/>
    </row>
    <row r="240" ht="12.0" customHeight="1">
      <c r="A240" s="299"/>
      <c r="B240" s="299"/>
      <c r="C240" s="328"/>
      <c r="D240" s="328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307"/>
      <c r="Q240" s="299"/>
      <c r="R240" s="299"/>
      <c r="S240" s="299"/>
      <c r="T240" s="299"/>
      <c r="U240" s="299"/>
      <c r="V240" s="328"/>
      <c r="W240" s="338"/>
      <c r="X240" s="299"/>
      <c r="Y240" s="299"/>
      <c r="Z240" s="299"/>
      <c r="AA240" s="299"/>
      <c r="AB240" s="311"/>
    </row>
    <row r="241" ht="12.0" customHeight="1">
      <c r="A241" s="299"/>
      <c r="B241" s="299"/>
      <c r="C241" s="328"/>
      <c r="D241" s="328"/>
      <c r="E241" s="299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307"/>
      <c r="Q241" s="299"/>
      <c r="R241" s="299"/>
      <c r="S241" s="299"/>
      <c r="T241" s="299"/>
      <c r="U241" s="299"/>
      <c r="V241" s="328"/>
      <c r="W241" s="338"/>
      <c r="X241" s="299"/>
      <c r="Y241" s="299"/>
      <c r="Z241" s="299"/>
      <c r="AA241" s="299"/>
      <c r="AB241" s="311"/>
    </row>
    <row r="242" ht="12.0" customHeight="1">
      <c r="A242" s="299"/>
      <c r="B242" s="299"/>
      <c r="C242" s="328"/>
      <c r="D242" s="328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307"/>
      <c r="Q242" s="299"/>
      <c r="R242" s="299"/>
      <c r="S242" s="299"/>
      <c r="T242" s="299"/>
      <c r="U242" s="299"/>
      <c r="V242" s="328"/>
      <c r="W242" s="338"/>
      <c r="X242" s="299"/>
      <c r="Y242" s="299"/>
      <c r="Z242" s="299"/>
      <c r="AA242" s="299"/>
      <c r="AB242" s="311"/>
    </row>
    <row r="243" ht="12.0" customHeight="1">
      <c r="A243" s="299"/>
      <c r="B243" s="299"/>
      <c r="C243" s="328"/>
      <c r="D243" s="328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307"/>
      <c r="Q243" s="299"/>
      <c r="R243" s="299"/>
      <c r="S243" s="299"/>
      <c r="T243" s="299"/>
      <c r="U243" s="299"/>
      <c r="V243" s="328"/>
      <c r="W243" s="338"/>
      <c r="X243" s="299"/>
      <c r="Y243" s="299"/>
      <c r="Z243" s="299"/>
      <c r="AA243" s="299"/>
      <c r="AB243" s="311"/>
    </row>
    <row r="244" ht="12.0" customHeight="1">
      <c r="A244" s="299"/>
      <c r="B244" s="299"/>
      <c r="C244" s="328"/>
      <c r="D244" s="328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307"/>
      <c r="Q244" s="299"/>
      <c r="R244" s="299"/>
      <c r="S244" s="299"/>
      <c r="T244" s="299"/>
      <c r="U244" s="299"/>
      <c r="V244" s="328"/>
      <c r="W244" s="338"/>
      <c r="X244" s="299"/>
      <c r="Y244" s="299"/>
      <c r="Z244" s="299"/>
      <c r="AA244" s="299"/>
      <c r="AB244" s="311"/>
    </row>
    <row r="245" ht="12.0" customHeight="1">
      <c r="A245" s="299"/>
      <c r="B245" s="299"/>
      <c r="C245" s="328"/>
      <c r="D245" s="328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307"/>
      <c r="Q245" s="299"/>
      <c r="R245" s="299"/>
      <c r="S245" s="299"/>
      <c r="T245" s="299"/>
      <c r="U245" s="299"/>
      <c r="V245" s="328"/>
      <c r="W245" s="338"/>
      <c r="X245" s="299"/>
      <c r="Y245" s="299"/>
      <c r="Z245" s="299"/>
      <c r="AA245" s="299"/>
      <c r="AB245" s="311"/>
    </row>
    <row r="246" ht="12.0" customHeight="1">
      <c r="A246" s="299"/>
      <c r="B246" s="299"/>
      <c r="C246" s="328"/>
      <c r="D246" s="328"/>
      <c r="E246" s="299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307"/>
      <c r="Q246" s="299"/>
      <c r="R246" s="299"/>
      <c r="S246" s="299"/>
      <c r="T246" s="299"/>
      <c r="U246" s="299"/>
      <c r="V246" s="328"/>
      <c r="W246" s="338"/>
      <c r="X246" s="299"/>
      <c r="Y246" s="299"/>
      <c r="Z246" s="299"/>
      <c r="AA246" s="299"/>
      <c r="AB246" s="311"/>
    </row>
    <row r="247" ht="12.0" customHeight="1">
      <c r="A247" s="299"/>
      <c r="B247" s="299"/>
      <c r="C247" s="328"/>
      <c r="D247" s="328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307"/>
      <c r="Q247" s="299"/>
      <c r="R247" s="299"/>
      <c r="S247" s="299"/>
      <c r="T247" s="299"/>
      <c r="U247" s="299"/>
      <c r="V247" s="328"/>
      <c r="W247" s="338"/>
      <c r="X247" s="299"/>
      <c r="Y247" s="299"/>
      <c r="Z247" s="299"/>
      <c r="AA247" s="299"/>
      <c r="AB247" s="311"/>
    </row>
    <row r="248" ht="12.0" customHeight="1">
      <c r="A248" s="299"/>
      <c r="B248" s="299"/>
      <c r="C248" s="328"/>
      <c r="D248" s="328"/>
      <c r="E248" s="299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307"/>
      <c r="Q248" s="299"/>
      <c r="R248" s="299"/>
      <c r="S248" s="299"/>
      <c r="T248" s="299"/>
      <c r="U248" s="299"/>
      <c r="V248" s="328"/>
      <c r="W248" s="338"/>
      <c r="X248" s="299"/>
      <c r="Y248" s="299"/>
      <c r="Z248" s="299"/>
      <c r="AA248" s="299"/>
      <c r="AB248" s="311"/>
    </row>
    <row r="249" ht="12.0" customHeight="1">
      <c r="A249" s="299"/>
      <c r="B249" s="299"/>
      <c r="C249" s="328"/>
      <c r="D249" s="328"/>
      <c r="E249" s="299"/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307"/>
      <c r="Q249" s="299"/>
      <c r="R249" s="299"/>
      <c r="S249" s="299"/>
      <c r="T249" s="299"/>
      <c r="U249" s="299"/>
      <c r="V249" s="328"/>
      <c r="W249" s="338"/>
      <c r="X249" s="299"/>
      <c r="Y249" s="299"/>
      <c r="Z249" s="299"/>
      <c r="AA249" s="299"/>
      <c r="AB249" s="311"/>
    </row>
    <row r="250" ht="12.0" customHeight="1">
      <c r="A250" s="299"/>
      <c r="B250" s="299"/>
      <c r="C250" s="328"/>
      <c r="D250" s="328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307"/>
      <c r="Q250" s="299"/>
      <c r="R250" s="299"/>
      <c r="S250" s="299"/>
      <c r="T250" s="299"/>
      <c r="U250" s="299"/>
      <c r="V250" s="328"/>
      <c r="W250" s="338"/>
      <c r="X250" s="299"/>
      <c r="Y250" s="299"/>
      <c r="Z250" s="299"/>
      <c r="AA250" s="299"/>
      <c r="AB250" s="311"/>
    </row>
    <row r="251" ht="12.0" customHeight="1">
      <c r="A251" s="299"/>
      <c r="B251" s="299"/>
      <c r="C251" s="328"/>
      <c r="D251" s="328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307"/>
      <c r="Q251" s="299"/>
      <c r="R251" s="299"/>
      <c r="S251" s="299"/>
      <c r="T251" s="299"/>
      <c r="U251" s="299"/>
      <c r="V251" s="328"/>
      <c r="W251" s="338"/>
      <c r="X251" s="299"/>
      <c r="Y251" s="299"/>
      <c r="Z251" s="299"/>
      <c r="AA251" s="299"/>
      <c r="AB251" s="311"/>
    </row>
    <row r="252" ht="12.0" customHeight="1">
      <c r="A252" s="299"/>
      <c r="B252" s="299"/>
      <c r="C252" s="328"/>
      <c r="D252" s="328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307"/>
      <c r="Q252" s="299"/>
      <c r="R252" s="299"/>
      <c r="S252" s="299"/>
      <c r="T252" s="299"/>
      <c r="U252" s="299"/>
      <c r="V252" s="328"/>
      <c r="W252" s="338"/>
      <c r="X252" s="299"/>
      <c r="Y252" s="299"/>
      <c r="Z252" s="299"/>
      <c r="AA252" s="299"/>
      <c r="AB252" s="311"/>
    </row>
    <row r="253" ht="12.0" customHeight="1">
      <c r="A253" s="299"/>
      <c r="B253" s="299"/>
      <c r="C253" s="328"/>
      <c r="D253" s="328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307"/>
      <c r="Q253" s="299"/>
      <c r="R253" s="299"/>
      <c r="S253" s="299"/>
      <c r="T253" s="299"/>
      <c r="U253" s="299"/>
      <c r="V253" s="328"/>
      <c r="W253" s="338"/>
      <c r="X253" s="299"/>
      <c r="Y253" s="299"/>
      <c r="Z253" s="299"/>
      <c r="AA253" s="299"/>
      <c r="AB253" s="311"/>
    </row>
    <row r="254" ht="12.0" customHeight="1">
      <c r="A254" s="299"/>
      <c r="B254" s="299"/>
      <c r="C254" s="328"/>
      <c r="D254" s="328"/>
      <c r="E254" s="299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307"/>
      <c r="Q254" s="299"/>
      <c r="R254" s="299"/>
      <c r="S254" s="299"/>
      <c r="T254" s="299"/>
      <c r="U254" s="299"/>
      <c r="V254" s="328"/>
      <c r="W254" s="338"/>
      <c r="X254" s="299"/>
      <c r="Y254" s="299"/>
      <c r="Z254" s="299"/>
      <c r="AA254" s="299"/>
      <c r="AB254" s="311"/>
    </row>
    <row r="255" ht="12.0" customHeight="1">
      <c r="A255" s="299"/>
      <c r="B255" s="299"/>
      <c r="C255" s="328"/>
      <c r="D255" s="328"/>
      <c r="E255" s="299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307"/>
      <c r="Q255" s="299"/>
      <c r="R255" s="299"/>
      <c r="S255" s="299"/>
      <c r="T255" s="299"/>
      <c r="U255" s="299"/>
      <c r="V255" s="328"/>
      <c r="W255" s="338"/>
      <c r="X255" s="299"/>
      <c r="Y255" s="299"/>
      <c r="Z255" s="299"/>
      <c r="AA255" s="299"/>
      <c r="AB255" s="311"/>
    </row>
    <row r="256" ht="12.0" customHeight="1">
      <c r="A256" s="299"/>
      <c r="B256" s="299"/>
      <c r="C256" s="328"/>
      <c r="D256" s="328"/>
      <c r="E256" s="299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307"/>
      <c r="Q256" s="299"/>
      <c r="R256" s="299"/>
      <c r="S256" s="299"/>
      <c r="T256" s="299"/>
      <c r="U256" s="299"/>
      <c r="V256" s="328"/>
      <c r="W256" s="338"/>
      <c r="X256" s="299"/>
      <c r="Y256" s="299"/>
      <c r="Z256" s="299"/>
      <c r="AA256" s="299"/>
      <c r="AB256" s="311"/>
    </row>
    <row r="257" ht="12.0" customHeight="1">
      <c r="A257" s="299"/>
      <c r="B257" s="299"/>
      <c r="C257" s="328"/>
      <c r="D257" s="328"/>
      <c r="E257" s="299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307"/>
      <c r="Q257" s="299"/>
      <c r="R257" s="299"/>
      <c r="S257" s="299"/>
      <c r="T257" s="299"/>
      <c r="U257" s="299"/>
      <c r="V257" s="328"/>
      <c r="W257" s="338"/>
      <c r="X257" s="299"/>
      <c r="Y257" s="299"/>
      <c r="Z257" s="299"/>
      <c r="AA257" s="299"/>
      <c r="AB257" s="311"/>
    </row>
    <row r="258" ht="12.0" customHeight="1">
      <c r="A258" s="299"/>
      <c r="B258" s="299"/>
      <c r="C258" s="328"/>
      <c r="D258" s="328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307"/>
      <c r="Q258" s="299"/>
      <c r="R258" s="299"/>
      <c r="S258" s="299"/>
      <c r="T258" s="299"/>
      <c r="U258" s="299"/>
      <c r="V258" s="328"/>
      <c r="W258" s="338"/>
      <c r="X258" s="299"/>
      <c r="Y258" s="299"/>
      <c r="Z258" s="299"/>
      <c r="AA258" s="299"/>
      <c r="AB258" s="311"/>
    </row>
    <row r="259" ht="12.0" customHeight="1">
      <c r="A259" s="299"/>
      <c r="B259" s="299"/>
      <c r="C259" s="328"/>
      <c r="D259" s="328"/>
      <c r="E259" s="299"/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307"/>
      <c r="Q259" s="299"/>
      <c r="R259" s="299"/>
      <c r="S259" s="299"/>
      <c r="T259" s="299"/>
      <c r="U259" s="299"/>
      <c r="V259" s="328"/>
      <c r="W259" s="338"/>
      <c r="X259" s="299"/>
      <c r="Y259" s="299"/>
      <c r="Z259" s="299"/>
      <c r="AA259" s="299"/>
      <c r="AB259" s="311"/>
    </row>
    <row r="260" ht="12.0" customHeight="1">
      <c r="A260" s="299"/>
      <c r="B260" s="299"/>
      <c r="C260" s="328"/>
      <c r="D260" s="328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307"/>
      <c r="Q260" s="299"/>
      <c r="R260" s="299"/>
      <c r="S260" s="299"/>
      <c r="T260" s="299"/>
      <c r="U260" s="299"/>
      <c r="V260" s="328"/>
      <c r="W260" s="338"/>
      <c r="X260" s="299"/>
      <c r="Y260" s="299"/>
      <c r="Z260" s="299"/>
      <c r="AA260" s="299"/>
      <c r="AB260" s="311"/>
    </row>
    <row r="261" ht="12.0" customHeight="1">
      <c r="A261" s="299"/>
      <c r="B261" s="299"/>
      <c r="C261" s="328"/>
      <c r="D261" s="328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307"/>
      <c r="Q261" s="299"/>
      <c r="R261" s="299"/>
      <c r="S261" s="299"/>
      <c r="T261" s="299"/>
      <c r="U261" s="299"/>
      <c r="V261" s="328"/>
      <c r="W261" s="338"/>
      <c r="X261" s="299"/>
      <c r="Y261" s="299"/>
      <c r="Z261" s="299"/>
      <c r="AA261" s="299"/>
      <c r="AB261" s="311"/>
    </row>
    <row r="262" ht="12.0" customHeight="1">
      <c r="A262" s="299"/>
      <c r="B262" s="299"/>
      <c r="C262" s="328"/>
      <c r="D262" s="328"/>
      <c r="E262" s="299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307"/>
      <c r="Q262" s="299"/>
      <c r="R262" s="299"/>
      <c r="S262" s="299"/>
      <c r="T262" s="299"/>
      <c r="U262" s="299"/>
      <c r="V262" s="328"/>
      <c r="W262" s="338"/>
      <c r="X262" s="299"/>
      <c r="Y262" s="299"/>
      <c r="Z262" s="299"/>
      <c r="AA262" s="299"/>
      <c r="AB262" s="311"/>
    </row>
    <row r="263" ht="12.0" customHeight="1">
      <c r="A263" s="299"/>
      <c r="B263" s="299"/>
      <c r="C263" s="328"/>
      <c r="D263" s="328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307"/>
      <c r="Q263" s="299"/>
      <c r="R263" s="299"/>
      <c r="S263" s="299"/>
      <c r="T263" s="299"/>
      <c r="U263" s="299"/>
      <c r="V263" s="328"/>
      <c r="W263" s="338"/>
      <c r="X263" s="299"/>
      <c r="Y263" s="299"/>
      <c r="Z263" s="299"/>
      <c r="AA263" s="299"/>
      <c r="AB263" s="311"/>
    </row>
    <row r="264" ht="12.0" customHeight="1">
      <c r="A264" s="299"/>
      <c r="B264" s="299"/>
      <c r="C264" s="328"/>
      <c r="D264" s="328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307"/>
      <c r="Q264" s="299"/>
      <c r="R264" s="299"/>
      <c r="S264" s="299"/>
      <c r="T264" s="299"/>
      <c r="U264" s="299"/>
      <c r="V264" s="328"/>
      <c r="W264" s="338"/>
      <c r="X264" s="299"/>
      <c r="Y264" s="299"/>
      <c r="Z264" s="299"/>
      <c r="AA264" s="299"/>
      <c r="AB264" s="311"/>
    </row>
    <row r="265" ht="12.0" customHeight="1">
      <c r="A265" s="299"/>
      <c r="B265" s="299"/>
      <c r="C265" s="328"/>
      <c r="D265" s="328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307"/>
      <c r="Q265" s="299"/>
      <c r="R265" s="299"/>
      <c r="S265" s="299"/>
      <c r="T265" s="299"/>
      <c r="U265" s="299"/>
      <c r="V265" s="328"/>
      <c r="W265" s="338"/>
      <c r="X265" s="299"/>
      <c r="Y265" s="299"/>
      <c r="Z265" s="299"/>
      <c r="AA265" s="299"/>
      <c r="AB265" s="311"/>
    </row>
    <row r="266" ht="12.0" customHeight="1">
      <c r="A266" s="299"/>
      <c r="B266" s="299"/>
      <c r="C266" s="328"/>
      <c r="D266" s="328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307"/>
      <c r="Q266" s="299"/>
      <c r="R266" s="299"/>
      <c r="S266" s="299"/>
      <c r="T266" s="299"/>
      <c r="U266" s="299"/>
      <c r="V266" s="328"/>
      <c r="W266" s="338"/>
      <c r="X266" s="299"/>
      <c r="Y266" s="299"/>
      <c r="Z266" s="299"/>
      <c r="AA266" s="299"/>
      <c r="AB266" s="311"/>
    </row>
    <row r="267" ht="12.0" customHeight="1">
      <c r="A267" s="299"/>
      <c r="B267" s="299"/>
      <c r="C267" s="328"/>
      <c r="D267" s="328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307"/>
      <c r="Q267" s="299"/>
      <c r="R267" s="299"/>
      <c r="S267" s="299"/>
      <c r="T267" s="299"/>
      <c r="U267" s="299"/>
      <c r="V267" s="328"/>
      <c r="W267" s="338"/>
      <c r="X267" s="299"/>
      <c r="Y267" s="299"/>
      <c r="Z267" s="299"/>
      <c r="AA267" s="299"/>
      <c r="AB267" s="311"/>
    </row>
    <row r="268" ht="12.0" customHeight="1">
      <c r="A268" s="299"/>
      <c r="B268" s="299"/>
      <c r="C268" s="328"/>
      <c r="D268" s="328"/>
      <c r="E268" s="2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307"/>
      <c r="Q268" s="299"/>
      <c r="R268" s="299"/>
      <c r="S268" s="299"/>
      <c r="T268" s="299"/>
      <c r="U268" s="299"/>
      <c r="V268" s="328"/>
      <c r="W268" s="338"/>
      <c r="X268" s="299"/>
      <c r="Y268" s="299"/>
      <c r="Z268" s="299"/>
      <c r="AA268" s="299"/>
      <c r="AB268" s="311"/>
    </row>
    <row r="269" ht="12.0" customHeight="1">
      <c r="A269" s="299"/>
      <c r="B269" s="299"/>
      <c r="C269" s="328"/>
      <c r="D269" s="328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307"/>
      <c r="Q269" s="299"/>
      <c r="R269" s="299"/>
      <c r="S269" s="299"/>
      <c r="T269" s="299"/>
      <c r="U269" s="299"/>
      <c r="V269" s="328"/>
      <c r="W269" s="338"/>
      <c r="X269" s="299"/>
      <c r="Y269" s="299"/>
      <c r="Z269" s="299"/>
      <c r="AA269" s="299"/>
      <c r="AB269" s="311"/>
    </row>
    <row r="270" ht="12.0" customHeight="1">
      <c r="A270" s="299"/>
      <c r="B270" s="299"/>
      <c r="C270" s="328"/>
      <c r="D270" s="328"/>
      <c r="E270" s="299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307"/>
      <c r="Q270" s="299"/>
      <c r="R270" s="299"/>
      <c r="S270" s="299"/>
      <c r="T270" s="299"/>
      <c r="U270" s="299"/>
      <c r="V270" s="328"/>
      <c r="W270" s="338"/>
      <c r="X270" s="299"/>
      <c r="Y270" s="299"/>
      <c r="Z270" s="299"/>
      <c r="AA270" s="299"/>
      <c r="AB270" s="311"/>
    </row>
    <row r="271" ht="12.0" customHeight="1">
      <c r="A271" s="299"/>
      <c r="B271" s="299"/>
      <c r="C271" s="328"/>
      <c r="D271" s="328"/>
      <c r="E271" s="299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307"/>
      <c r="Q271" s="299"/>
      <c r="R271" s="299"/>
      <c r="S271" s="299"/>
      <c r="T271" s="299"/>
      <c r="U271" s="299"/>
      <c r="V271" s="328"/>
      <c r="W271" s="338"/>
      <c r="X271" s="299"/>
      <c r="Y271" s="299"/>
      <c r="Z271" s="299"/>
      <c r="AA271" s="299"/>
      <c r="AB271" s="311"/>
    </row>
    <row r="272" ht="12.0" customHeight="1">
      <c r="A272" s="299"/>
      <c r="B272" s="299"/>
      <c r="C272" s="328"/>
      <c r="D272" s="328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307"/>
      <c r="Q272" s="299"/>
      <c r="R272" s="299"/>
      <c r="S272" s="299"/>
      <c r="T272" s="299"/>
      <c r="U272" s="299"/>
      <c r="V272" s="328"/>
      <c r="W272" s="338"/>
      <c r="X272" s="299"/>
      <c r="Y272" s="299"/>
      <c r="Z272" s="299"/>
      <c r="AA272" s="299"/>
      <c r="AB272" s="311"/>
    </row>
    <row r="273" ht="12.0" customHeight="1">
      <c r="A273" s="299"/>
      <c r="B273" s="299"/>
      <c r="C273" s="328"/>
      <c r="D273" s="328"/>
      <c r="E273" s="299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307"/>
      <c r="Q273" s="299"/>
      <c r="R273" s="299"/>
      <c r="S273" s="299"/>
      <c r="T273" s="299"/>
      <c r="U273" s="299"/>
      <c r="V273" s="328"/>
      <c r="W273" s="338"/>
      <c r="X273" s="299"/>
      <c r="Y273" s="299"/>
      <c r="Z273" s="299"/>
      <c r="AA273" s="299"/>
      <c r="AB273" s="311"/>
    </row>
    <row r="274" ht="12.0" customHeight="1">
      <c r="A274" s="299"/>
      <c r="B274" s="299"/>
      <c r="C274" s="328"/>
      <c r="D274" s="328"/>
      <c r="E274" s="299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307"/>
      <c r="Q274" s="299"/>
      <c r="R274" s="299"/>
      <c r="S274" s="299"/>
      <c r="T274" s="299"/>
      <c r="U274" s="299"/>
      <c r="V274" s="328"/>
      <c r="W274" s="338"/>
      <c r="X274" s="299"/>
      <c r="Y274" s="299"/>
      <c r="Z274" s="299"/>
      <c r="AA274" s="299"/>
      <c r="AB274" s="311"/>
    </row>
    <row r="275" ht="12.0" customHeight="1">
      <c r="A275" s="299"/>
      <c r="B275" s="299"/>
      <c r="C275" s="328"/>
      <c r="D275" s="328"/>
      <c r="E275" s="299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307"/>
      <c r="Q275" s="299"/>
      <c r="R275" s="299"/>
      <c r="S275" s="299"/>
      <c r="T275" s="299"/>
      <c r="U275" s="299"/>
      <c r="V275" s="328"/>
      <c r="W275" s="338"/>
      <c r="X275" s="299"/>
      <c r="Y275" s="299"/>
      <c r="Z275" s="299"/>
      <c r="AA275" s="299"/>
      <c r="AB275" s="311"/>
    </row>
    <row r="276" ht="12.0" customHeight="1">
      <c r="A276" s="299"/>
      <c r="B276" s="299"/>
      <c r="C276" s="328"/>
      <c r="D276" s="328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307"/>
      <c r="Q276" s="299"/>
      <c r="R276" s="299"/>
      <c r="S276" s="299"/>
      <c r="T276" s="299"/>
      <c r="U276" s="299"/>
      <c r="V276" s="328"/>
      <c r="W276" s="338"/>
      <c r="X276" s="299"/>
      <c r="Y276" s="299"/>
      <c r="Z276" s="299"/>
      <c r="AA276" s="299"/>
      <c r="AB276" s="311"/>
    </row>
    <row r="277" ht="12.0" customHeight="1">
      <c r="A277" s="299"/>
      <c r="B277" s="299"/>
      <c r="C277" s="328"/>
      <c r="D277" s="328"/>
      <c r="E277" s="299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307"/>
      <c r="Q277" s="299"/>
      <c r="R277" s="299"/>
      <c r="S277" s="299"/>
      <c r="T277" s="299"/>
      <c r="U277" s="299"/>
      <c r="V277" s="328"/>
      <c r="W277" s="338"/>
      <c r="X277" s="299"/>
      <c r="Y277" s="299"/>
      <c r="Z277" s="299"/>
      <c r="AA277" s="299"/>
      <c r="AB277" s="311"/>
    </row>
    <row r="278" ht="12.0" customHeight="1">
      <c r="A278" s="299"/>
      <c r="B278" s="299"/>
      <c r="C278" s="328"/>
      <c r="D278" s="328"/>
      <c r="E278" s="299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307"/>
      <c r="Q278" s="299"/>
      <c r="R278" s="299"/>
      <c r="S278" s="299"/>
      <c r="T278" s="299"/>
      <c r="U278" s="299"/>
      <c r="V278" s="328"/>
      <c r="W278" s="338"/>
      <c r="X278" s="299"/>
      <c r="Y278" s="299"/>
      <c r="Z278" s="299"/>
      <c r="AA278" s="299"/>
      <c r="AB278" s="311"/>
    </row>
    <row r="279" ht="12.0" customHeight="1">
      <c r="A279" s="299"/>
      <c r="B279" s="299"/>
      <c r="C279" s="328"/>
      <c r="D279" s="328"/>
      <c r="E279" s="299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307"/>
      <c r="Q279" s="299"/>
      <c r="R279" s="299"/>
      <c r="S279" s="299"/>
      <c r="T279" s="299"/>
      <c r="U279" s="299"/>
      <c r="V279" s="328"/>
      <c r="W279" s="338"/>
      <c r="X279" s="299"/>
      <c r="Y279" s="299"/>
      <c r="Z279" s="299"/>
      <c r="AA279" s="299"/>
      <c r="AB279" s="311"/>
    </row>
    <row r="280" ht="12.0" customHeight="1">
      <c r="A280" s="299"/>
      <c r="B280" s="299"/>
      <c r="C280" s="328"/>
      <c r="D280" s="328"/>
      <c r="E280" s="299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307"/>
      <c r="Q280" s="299"/>
      <c r="R280" s="299"/>
      <c r="S280" s="299"/>
      <c r="T280" s="299"/>
      <c r="U280" s="299"/>
      <c r="V280" s="328"/>
      <c r="W280" s="338"/>
      <c r="X280" s="299"/>
      <c r="Y280" s="299"/>
      <c r="Z280" s="299"/>
      <c r="AA280" s="299"/>
      <c r="AB280" s="311"/>
    </row>
    <row r="281" ht="12.0" customHeight="1">
      <c r="A281" s="299"/>
      <c r="B281" s="299"/>
      <c r="C281" s="328"/>
      <c r="D281" s="328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307"/>
      <c r="Q281" s="299"/>
      <c r="R281" s="299"/>
      <c r="S281" s="299"/>
      <c r="T281" s="299"/>
      <c r="U281" s="299"/>
      <c r="V281" s="328"/>
      <c r="W281" s="338"/>
      <c r="X281" s="299"/>
      <c r="Y281" s="299"/>
      <c r="Z281" s="299"/>
      <c r="AA281" s="299"/>
      <c r="AB281" s="311"/>
    </row>
    <row r="282" ht="12.0" customHeight="1">
      <c r="A282" s="299"/>
      <c r="B282" s="299"/>
      <c r="C282" s="328"/>
      <c r="D282" s="328"/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307"/>
      <c r="Q282" s="299"/>
      <c r="R282" s="299"/>
      <c r="S282" s="299"/>
      <c r="T282" s="299"/>
      <c r="U282" s="299"/>
      <c r="V282" s="328"/>
      <c r="W282" s="338"/>
      <c r="X282" s="299"/>
      <c r="Y282" s="299"/>
      <c r="Z282" s="299"/>
      <c r="AA282" s="299"/>
      <c r="AB282" s="311"/>
    </row>
    <row r="283" ht="12.0" customHeight="1">
      <c r="A283" s="299"/>
      <c r="B283" s="299"/>
      <c r="C283" s="328"/>
      <c r="D283" s="328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307"/>
      <c r="Q283" s="299"/>
      <c r="R283" s="299"/>
      <c r="S283" s="299"/>
      <c r="T283" s="299"/>
      <c r="U283" s="299"/>
      <c r="V283" s="328"/>
      <c r="W283" s="338"/>
      <c r="X283" s="299"/>
      <c r="Y283" s="299"/>
      <c r="Z283" s="299"/>
      <c r="AA283" s="299"/>
      <c r="AB283" s="311"/>
    </row>
    <row r="284" ht="12.0" customHeight="1">
      <c r="A284" s="299"/>
      <c r="B284" s="299"/>
      <c r="C284" s="328"/>
      <c r="D284" s="328"/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307"/>
      <c r="Q284" s="299"/>
      <c r="R284" s="299"/>
      <c r="S284" s="299"/>
      <c r="T284" s="299"/>
      <c r="U284" s="299"/>
      <c r="V284" s="328"/>
      <c r="W284" s="338"/>
      <c r="X284" s="299"/>
      <c r="Y284" s="299"/>
      <c r="Z284" s="299"/>
      <c r="AA284" s="299"/>
      <c r="AB284" s="311"/>
    </row>
    <row r="285" ht="12.0" customHeight="1">
      <c r="A285" s="299"/>
      <c r="B285" s="299"/>
      <c r="C285" s="328"/>
      <c r="D285" s="328"/>
      <c r="E285" s="299"/>
      <c r="F285" s="299"/>
      <c r="G285" s="299"/>
      <c r="H285" s="299"/>
      <c r="I285" s="299"/>
      <c r="J285" s="299"/>
      <c r="K285" s="299"/>
      <c r="L285" s="299"/>
      <c r="M285" s="299"/>
      <c r="N285" s="299"/>
      <c r="O285" s="299"/>
      <c r="P285" s="307"/>
      <c r="Q285" s="299"/>
      <c r="R285" s="299"/>
      <c r="S285" s="299"/>
      <c r="T285" s="299"/>
      <c r="U285" s="299"/>
      <c r="V285" s="328"/>
      <c r="W285" s="338"/>
      <c r="X285" s="299"/>
      <c r="Y285" s="299"/>
      <c r="Z285" s="299"/>
      <c r="AA285" s="299"/>
      <c r="AB285" s="311"/>
    </row>
    <row r="286" ht="12.0" customHeight="1">
      <c r="A286" s="299"/>
      <c r="B286" s="299"/>
      <c r="C286" s="328"/>
      <c r="D286" s="328"/>
      <c r="E286" s="299"/>
      <c r="F286" s="299"/>
      <c r="G286" s="299"/>
      <c r="H286" s="299"/>
      <c r="I286" s="299"/>
      <c r="J286" s="299"/>
      <c r="K286" s="299"/>
      <c r="L286" s="299"/>
      <c r="M286" s="299"/>
      <c r="N286" s="299"/>
      <c r="O286" s="299"/>
      <c r="P286" s="307"/>
      <c r="Q286" s="299"/>
      <c r="R286" s="299"/>
      <c r="S286" s="299"/>
      <c r="T286" s="299"/>
      <c r="U286" s="299"/>
      <c r="V286" s="328"/>
      <c r="W286" s="338"/>
      <c r="X286" s="299"/>
      <c r="Y286" s="299"/>
      <c r="Z286" s="299"/>
      <c r="AA286" s="299"/>
      <c r="AB286" s="311"/>
    </row>
    <row r="287" ht="12.0" customHeight="1">
      <c r="A287" s="299"/>
      <c r="B287" s="299"/>
      <c r="C287" s="328"/>
      <c r="D287" s="328"/>
      <c r="E287" s="299"/>
      <c r="F287" s="299"/>
      <c r="G287" s="299"/>
      <c r="H287" s="299"/>
      <c r="I287" s="299"/>
      <c r="J287" s="299"/>
      <c r="K287" s="299"/>
      <c r="L287" s="299"/>
      <c r="M287" s="299"/>
      <c r="N287" s="299"/>
      <c r="O287" s="299"/>
      <c r="P287" s="307"/>
      <c r="Q287" s="299"/>
      <c r="R287" s="299"/>
      <c r="S287" s="299"/>
      <c r="T287" s="299"/>
      <c r="U287" s="299"/>
      <c r="V287" s="328"/>
      <c r="W287" s="338"/>
      <c r="X287" s="299"/>
      <c r="Y287" s="299"/>
      <c r="Z287" s="299"/>
      <c r="AA287" s="299"/>
      <c r="AB287" s="311"/>
    </row>
    <row r="288" ht="12.0" customHeight="1">
      <c r="A288" s="299"/>
      <c r="B288" s="299"/>
      <c r="C288" s="328"/>
      <c r="D288" s="328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307"/>
      <c r="Q288" s="299"/>
      <c r="R288" s="299"/>
      <c r="S288" s="299"/>
      <c r="T288" s="299"/>
      <c r="U288" s="299"/>
      <c r="V288" s="328"/>
      <c r="W288" s="338"/>
      <c r="X288" s="299"/>
      <c r="Y288" s="299"/>
      <c r="Z288" s="299"/>
      <c r="AA288" s="299"/>
      <c r="AB288" s="311"/>
    </row>
    <row r="289" ht="12.0" customHeight="1">
      <c r="A289" s="299"/>
      <c r="B289" s="299"/>
      <c r="C289" s="328"/>
      <c r="D289" s="328"/>
      <c r="E289" s="299"/>
      <c r="F289" s="299"/>
      <c r="G289" s="299"/>
      <c r="H289" s="299"/>
      <c r="I289" s="299"/>
      <c r="J289" s="299"/>
      <c r="K289" s="299"/>
      <c r="L289" s="299"/>
      <c r="M289" s="299"/>
      <c r="N289" s="299"/>
      <c r="O289" s="299"/>
      <c r="P289" s="307"/>
      <c r="Q289" s="299"/>
      <c r="R289" s="299"/>
      <c r="S289" s="299"/>
      <c r="T289" s="299"/>
      <c r="U289" s="299"/>
      <c r="V289" s="328"/>
      <c r="W289" s="338"/>
      <c r="X289" s="299"/>
      <c r="Y289" s="299"/>
      <c r="Z289" s="299"/>
      <c r="AA289" s="299"/>
      <c r="AB289" s="311"/>
    </row>
    <row r="290" ht="12.0" customHeight="1">
      <c r="A290" s="299"/>
      <c r="B290" s="299"/>
      <c r="C290" s="328"/>
      <c r="D290" s="328"/>
      <c r="E290" s="299"/>
      <c r="F290" s="299"/>
      <c r="G290" s="299"/>
      <c r="H290" s="299"/>
      <c r="I290" s="299"/>
      <c r="J290" s="299"/>
      <c r="K290" s="299"/>
      <c r="L290" s="299"/>
      <c r="M290" s="299"/>
      <c r="N290" s="299"/>
      <c r="O290" s="299"/>
      <c r="P290" s="307"/>
      <c r="Q290" s="299"/>
      <c r="R290" s="299"/>
      <c r="S290" s="299"/>
      <c r="T290" s="299"/>
      <c r="U290" s="299"/>
      <c r="V290" s="328"/>
      <c r="W290" s="338"/>
      <c r="X290" s="299"/>
      <c r="Y290" s="299"/>
      <c r="Z290" s="299"/>
      <c r="AA290" s="299"/>
      <c r="AB290" s="311"/>
    </row>
    <row r="291" ht="12.0" customHeight="1">
      <c r="A291" s="299"/>
      <c r="B291" s="299"/>
      <c r="C291" s="328"/>
      <c r="D291" s="328"/>
      <c r="E291" s="299"/>
      <c r="F291" s="299"/>
      <c r="G291" s="299"/>
      <c r="H291" s="299"/>
      <c r="I291" s="299"/>
      <c r="J291" s="299"/>
      <c r="K291" s="299"/>
      <c r="L291" s="299"/>
      <c r="M291" s="299"/>
      <c r="N291" s="299"/>
      <c r="O291" s="299"/>
      <c r="P291" s="307"/>
      <c r="Q291" s="299"/>
      <c r="R291" s="299"/>
      <c r="S291" s="299"/>
      <c r="T291" s="299"/>
      <c r="U291" s="299"/>
      <c r="V291" s="328"/>
      <c r="W291" s="338"/>
      <c r="X291" s="299"/>
      <c r="Y291" s="299"/>
      <c r="Z291" s="299"/>
      <c r="AA291" s="299"/>
      <c r="AB291" s="311"/>
    </row>
    <row r="292" ht="12.0" customHeight="1">
      <c r="A292" s="299"/>
      <c r="B292" s="299"/>
      <c r="C292" s="328"/>
      <c r="D292" s="328"/>
      <c r="E292" s="299"/>
      <c r="F292" s="299"/>
      <c r="G292" s="299"/>
      <c r="H292" s="299"/>
      <c r="I292" s="299"/>
      <c r="J292" s="299"/>
      <c r="K292" s="299"/>
      <c r="L292" s="299"/>
      <c r="M292" s="299"/>
      <c r="N292" s="299"/>
      <c r="O292" s="299"/>
      <c r="P292" s="307"/>
      <c r="Q292" s="299"/>
      <c r="R292" s="299"/>
      <c r="S292" s="299"/>
      <c r="T292" s="299"/>
      <c r="U292" s="299"/>
      <c r="V292" s="328"/>
      <c r="W292" s="338"/>
      <c r="X292" s="299"/>
      <c r="Y292" s="299"/>
      <c r="Z292" s="299"/>
      <c r="AA292" s="299"/>
      <c r="AB292" s="311"/>
    </row>
    <row r="293" ht="12.0" customHeight="1">
      <c r="A293" s="299"/>
      <c r="B293" s="299"/>
      <c r="C293" s="328"/>
      <c r="D293" s="328"/>
      <c r="E293" s="299"/>
      <c r="F293" s="299"/>
      <c r="G293" s="299"/>
      <c r="H293" s="299"/>
      <c r="I293" s="299"/>
      <c r="J293" s="299"/>
      <c r="K293" s="299"/>
      <c r="L293" s="299"/>
      <c r="M293" s="299"/>
      <c r="N293" s="299"/>
      <c r="O293" s="299"/>
      <c r="P293" s="307"/>
      <c r="Q293" s="299"/>
      <c r="R293" s="299"/>
      <c r="S293" s="299"/>
      <c r="T293" s="299"/>
      <c r="U293" s="299"/>
      <c r="V293" s="328"/>
      <c r="W293" s="338"/>
      <c r="X293" s="299"/>
      <c r="Y293" s="299"/>
      <c r="Z293" s="299"/>
      <c r="AA293" s="299"/>
      <c r="AB293" s="311"/>
    </row>
    <row r="294" ht="12.0" customHeight="1">
      <c r="A294" s="299"/>
      <c r="B294" s="299"/>
      <c r="C294" s="328"/>
      <c r="D294" s="328"/>
      <c r="E294" s="299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307"/>
      <c r="Q294" s="299"/>
      <c r="R294" s="299"/>
      <c r="S294" s="299"/>
      <c r="T294" s="299"/>
      <c r="U294" s="299"/>
      <c r="V294" s="328"/>
      <c r="W294" s="338"/>
      <c r="X294" s="299"/>
      <c r="Y294" s="299"/>
      <c r="Z294" s="299"/>
      <c r="AA294" s="299"/>
      <c r="AB294" s="311"/>
    </row>
    <row r="295" ht="12.0" customHeight="1">
      <c r="A295" s="299"/>
      <c r="B295" s="299"/>
      <c r="C295" s="328"/>
      <c r="D295" s="328"/>
      <c r="E295" s="299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307"/>
      <c r="Q295" s="299"/>
      <c r="R295" s="299"/>
      <c r="S295" s="299"/>
      <c r="T295" s="299"/>
      <c r="U295" s="299"/>
      <c r="V295" s="328"/>
      <c r="W295" s="338"/>
      <c r="X295" s="299"/>
      <c r="Y295" s="299"/>
      <c r="Z295" s="299"/>
      <c r="AA295" s="299"/>
      <c r="AB295" s="311"/>
    </row>
    <row r="296" ht="12.0" customHeight="1">
      <c r="A296" s="299"/>
      <c r="B296" s="299"/>
      <c r="C296" s="328"/>
      <c r="D296" s="328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307"/>
      <c r="Q296" s="299"/>
      <c r="R296" s="299"/>
      <c r="S296" s="299"/>
      <c r="T296" s="299"/>
      <c r="U296" s="299"/>
      <c r="V296" s="328"/>
      <c r="W296" s="338"/>
      <c r="X296" s="299"/>
      <c r="Y296" s="299"/>
      <c r="Z296" s="299"/>
      <c r="AA296" s="299"/>
      <c r="AB296" s="311"/>
    </row>
    <row r="297" ht="12.0" customHeight="1">
      <c r="A297" s="299"/>
      <c r="B297" s="299"/>
      <c r="C297" s="328"/>
      <c r="D297" s="328"/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307"/>
      <c r="Q297" s="299"/>
      <c r="R297" s="299"/>
      <c r="S297" s="299"/>
      <c r="T297" s="299"/>
      <c r="U297" s="299"/>
      <c r="V297" s="328"/>
      <c r="W297" s="338"/>
      <c r="X297" s="299"/>
      <c r="Y297" s="299"/>
      <c r="Z297" s="299"/>
      <c r="AA297" s="299"/>
      <c r="AB297" s="311"/>
    </row>
    <row r="298" ht="12.0" customHeight="1">
      <c r="A298" s="299"/>
      <c r="B298" s="299"/>
      <c r="C298" s="328"/>
      <c r="D298" s="328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307"/>
      <c r="Q298" s="299"/>
      <c r="R298" s="299"/>
      <c r="S298" s="299"/>
      <c r="T298" s="299"/>
      <c r="U298" s="299"/>
      <c r="V298" s="328"/>
      <c r="W298" s="338"/>
      <c r="X298" s="299"/>
      <c r="Y298" s="299"/>
      <c r="Z298" s="299"/>
      <c r="AA298" s="299"/>
      <c r="AB298" s="311"/>
    </row>
    <row r="299" ht="12.0" customHeight="1">
      <c r="A299" s="299"/>
      <c r="B299" s="299"/>
      <c r="C299" s="328"/>
      <c r="D299" s="328"/>
      <c r="E299" s="299"/>
      <c r="F299" s="299"/>
      <c r="G299" s="299"/>
      <c r="H299" s="299"/>
      <c r="I299" s="299"/>
      <c r="J299" s="299"/>
      <c r="K299" s="299"/>
      <c r="L299" s="299"/>
      <c r="M299" s="299"/>
      <c r="N299" s="299"/>
      <c r="O299" s="299"/>
      <c r="P299" s="307"/>
      <c r="Q299" s="299"/>
      <c r="R299" s="299"/>
      <c r="S299" s="299"/>
      <c r="T299" s="299"/>
      <c r="U299" s="299"/>
      <c r="V299" s="328"/>
      <c r="W299" s="338"/>
      <c r="X299" s="299"/>
      <c r="Y299" s="299"/>
      <c r="Z299" s="299"/>
      <c r="AA299" s="299"/>
      <c r="AB299" s="311"/>
    </row>
    <row r="300" ht="12.0" customHeight="1">
      <c r="A300" s="299"/>
      <c r="B300" s="299"/>
      <c r="C300" s="328"/>
      <c r="D300" s="328"/>
      <c r="E300" s="299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307"/>
      <c r="Q300" s="299"/>
      <c r="R300" s="299"/>
      <c r="S300" s="299"/>
      <c r="T300" s="299"/>
      <c r="U300" s="299"/>
      <c r="V300" s="328"/>
      <c r="W300" s="338"/>
      <c r="X300" s="299"/>
      <c r="Y300" s="299"/>
      <c r="Z300" s="299"/>
      <c r="AA300" s="299"/>
      <c r="AB300" s="311"/>
    </row>
    <row r="301" ht="12.0" customHeight="1">
      <c r="A301" s="299"/>
      <c r="B301" s="299"/>
      <c r="C301" s="328"/>
      <c r="D301" s="328"/>
      <c r="E301" s="299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307"/>
      <c r="Q301" s="299"/>
      <c r="R301" s="299"/>
      <c r="S301" s="299"/>
      <c r="T301" s="299"/>
      <c r="U301" s="299"/>
      <c r="V301" s="328"/>
      <c r="W301" s="338"/>
      <c r="X301" s="299"/>
      <c r="Y301" s="299"/>
      <c r="Z301" s="299"/>
      <c r="AA301" s="299"/>
      <c r="AB301" s="311"/>
    </row>
    <row r="302" ht="12.0" customHeight="1">
      <c r="A302" s="299"/>
      <c r="B302" s="299"/>
      <c r="C302" s="328"/>
      <c r="D302" s="328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307"/>
      <c r="Q302" s="299"/>
      <c r="R302" s="299"/>
      <c r="S302" s="299"/>
      <c r="T302" s="299"/>
      <c r="U302" s="299"/>
      <c r="V302" s="328"/>
      <c r="W302" s="338"/>
      <c r="X302" s="299"/>
      <c r="Y302" s="299"/>
      <c r="Z302" s="299"/>
      <c r="AA302" s="299"/>
      <c r="AB302" s="311"/>
    </row>
    <row r="303" ht="12.0" customHeight="1">
      <c r="A303" s="299"/>
      <c r="B303" s="299"/>
      <c r="C303" s="328"/>
      <c r="D303" s="328"/>
      <c r="E303" s="299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307"/>
      <c r="Q303" s="299"/>
      <c r="R303" s="299"/>
      <c r="S303" s="299"/>
      <c r="T303" s="299"/>
      <c r="U303" s="299"/>
      <c r="V303" s="328"/>
      <c r="W303" s="338"/>
      <c r="X303" s="299"/>
      <c r="Y303" s="299"/>
      <c r="Z303" s="299"/>
      <c r="AA303" s="299"/>
      <c r="AB303" s="311"/>
    </row>
    <row r="304" ht="12.0" customHeight="1">
      <c r="A304" s="299"/>
      <c r="B304" s="299"/>
      <c r="C304" s="328"/>
      <c r="D304" s="328"/>
      <c r="E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307"/>
      <c r="Q304" s="299"/>
      <c r="R304" s="299"/>
      <c r="S304" s="299"/>
      <c r="T304" s="299"/>
      <c r="U304" s="299"/>
      <c r="V304" s="328"/>
      <c r="W304" s="338"/>
      <c r="X304" s="299"/>
      <c r="Y304" s="299"/>
      <c r="Z304" s="299"/>
      <c r="AA304" s="299"/>
      <c r="AB304" s="311"/>
    </row>
    <row r="305" ht="12.0" customHeight="1">
      <c r="A305" s="299"/>
      <c r="B305" s="299"/>
      <c r="C305" s="328"/>
      <c r="D305" s="328"/>
      <c r="E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307"/>
      <c r="Q305" s="299"/>
      <c r="R305" s="299"/>
      <c r="S305" s="299"/>
      <c r="T305" s="299"/>
      <c r="U305" s="299"/>
      <c r="V305" s="328"/>
      <c r="W305" s="338"/>
      <c r="X305" s="299"/>
      <c r="Y305" s="299"/>
      <c r="Z305" s="299"/>
      <c r="AA305" s="299"/>
      <c r="AB305" s="311"/>
    </row>
    <row r="306" ht="12.0" customHeight="1">
      <c r="A306" s="299"/>
      <c r="B306" s="299"/>
      <c r="C306" s="328"/>
      <c r="D306" s="328"/>
      <c r="E306" s="299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307"/>
      <c r="Q306" s="299"/>
      <c r="R306" s="299"/>
      <c r="S306" s="299"/>
      <c r="T306" s="299"/>
      <c r="U306" s="299"/>
      <c r="V306" s="328"/>
      <c r="W306" s="338"/>
      <c r="X306" s="299"/>
      <c r="Y306" s="299"/>
      <c r="Z306" s="299"/>
      <c r="AA306" s="299"/>
      <c r="AB306" s="311"/>
    </row>
    <row r="307" ht="12.0" customHeight="1">
      <c r="A307" s="299"/>
      <c r="B307" s="299"/>
      <c r="C307" s="328"/>
      <c r="D307" s="328"/>
      <c r="E307" s="299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307"/>
      <c r="Q307" s="299"/>
      <c r="R307" s="299"/>
      <c r="S307" s="299"/>
      <c r="T307" s="299"/>
      <c r="U307" s="299"/>
      <c r="V307" s="328"/>
      <c r="W307" s="338"/>
      <c r="X307" s="299"/>
      <c r="Y307" s="299"/>
      <c r="Z307" s="299"/>
      <c r="AA307" s="299"/>
      <c r="AB307" s="311"/>
    </row>
    <row r="308" ht="12.0" customHeight="1">
      <c r="A308" s="299"/>
      <c r="B308" s="299"/>
      <c r="C308" s="328"/>
      <c r="D308" s="328"/>
      <c r="E308" s="299"/>
      <c r="F308" s="299"/>
      <c r="G308" s="299"/>
      <c r="H308" s="299"/>
      <c r="I308" s="299"/>
      <c r="J308" s="299"/>
      <c r="K308" s="299"/>
      <c r="L308" s="299"/>
      <c r="M308" s="299"/>
      <c r="N308" s="299"/>
      <c r="O308" s="299"/>
      <c r="P308" s="307"/>
      <c r="Q308" s="299"/>
      <c r="R308" s="299"/>
      <c r="S308" s="299"/>
      <c r="T308" s="299"/>
      <c r="U308" s="299"/>
      <c r="V308" s="328"/>
      <c r="W308" s="338"/>
      <c r="X308" s="299"/>
      <c r="Y308" s="299"/>
      <c r="Z308" s="299"/>
      <c r="AA308" s="299"/>
      <c r="AB308" s="311"/>
    </row>
    <row r="309" ht="12.0" customHeight="1">
      <c r="A309" s="299"/>
      <c r="B309" s="299"/>
      <c r="C309" s="328"/>
      <c r="D309" s="328"/>
      <c r="E309" s="299"/>
      <c r="F309" s="299"/>
      <c r="G309" s="299"/>
      <c r="H309" s="299"/>
      <c r="I309" s="299"/>
      <c r="J309" s="299"/>
      <c r="K309" s="299"/>
      <c r="L309" s="299"/>
      <c r="M309" s="299"/>
      <c r="N309" s="299"/>
      <c r="O309" s="299"/>
      <c r="P309" s="307"/>
      <c r="Q309" s="299"/>
      <c r="R309" s="299"/>
      <c r="S309" s="299"/>
      <c r="T309" s="299"/>
      <c r="U309" s="299"/>
      <c r="V309" s="328"/>
      <c r="W309" s="338"/>
      <c r="X309" s="299"/>
      <c r="Y309" s="299"/>
      <c r="Z309" s="299"/>
      <c r="AA309" s="299"/>
      <c r="AB309" s="311"/>
    </row>
    <row r="310" ht="12.0" customHeight="1">
      <c r="A310" s="299"/>
      <c r="B310" s="299"/>
      <c r="C310" s="328"/>
      <c r="D310" s="328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307"/>
      <c r="Q310" s="299"/>
      <c r="R310" s="299"/>
      <c r="S310" s="299"/>
      <c r="T310" s="299"/>
      <c r="U310" s="299"/>
      <c r="V310" s="328"/>
      <c r="W310" s="338"/>
      <c r="X310" s="299"/>
      <c r="Y310" s="299"/>
      <c r="Z310" s="299"/>
      <c r="AA310" s="299"/>
      <c r="AB310" s="311"/>
    </row>
    <row r="311" ht="12.0" customHeight="1">
      <c r="A311" s="299"/>
      <c r="B311" s="299"/>
      <c r="C311" s="328"/>
      <c r="D311" s="328"/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307"/>
      <c r="Q311" s="299"/>
      <c r="R311" s="299"/>
      <c r="S311" s="299"/>
      <c r="T311" s="299"/>
      <c r="U311" s="299"/>
      <c r="V311" s="328"/>
      <c r="W311" s="338"/>
      <c r="X311" s="299"/>
      <c r="Y311" s="299"/>
      <c r="Z311" s="299"/>
      <c r="AA311" s="299"/>
      <c r="AB311" s="311"/>
    </row>
    <row r="312" ht="12.0" customHeight="1">
      <c r="A312" s="299"/>
      <c r="B312" s="299"/>
      <c r="C312" s="328"/>
      <c r="D312" s="328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307"/>
      <c r="Q312" s="299"/>
      <c r="R312" s="299"/>
      <c r="S312" s="299"/>
      <c r="T312" s="299"/>
      <c r="U312" s="299"/>
      <c r="V312" s="328"/>
      <c r="W312" s="338"/>
      <c r="X312" s="299"/>
      <c r="Y312" s="299"/>
      <c r="Z312" s="299"/>
      <c r="AA312" s="299"/>
      <c r="AB312" s="311"/>
    </row>
    <row r="313" ht="12.0" customHeight="1">
      <c r="A313" s="299"/>
      <c r="B313" s="299"/>
      <c r="C313" s="328"/>
      <c r="D313" s="328"/>
      <c r="E313" s="299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307"/>
      <c r="Q313" s="299"/>
      <c r="R313" s="299"/>
      <c r="S313" s="299"/>
      <c r="T313" s="299"/>
      <c r="U313" s="299"/>
      <c r="V313" s="328"/>
      <c r="W313" s="338"/>
      <c r="X313" s="299"/>
      <c r="Y313" s="299"/>
      <c r="Z313" s="299"/>
      <c r="AA313" s="299"/>
      <c r="AB313" s="311"/>
    </row>
    <row r="314" ht="12.0" customHeight="1">
      <c r="A314" s="299"/>
      <c r="B314" s="299"/>
      <c r="C314" s="328"/>
      <c r="D314" s="328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307"/>
      <c r="Q314" s="299"/>
      <c r="R314" s="299"/>
      <c r="S314" s="299"/>
      <c r="T314" s="299"/>
      <c r="U314" s="299"/>
      <c r="V314" s="328"/>
      <c r="W314" s="338"/>
      <c r="X314" s="299"/>
      <c r="Y314" s="299"/>
      <c r="Z314" s="299"/>
      <c r="AA314" s="299"/>
      <c r="AB314" s="311"/>
    </row>
    <row r="315" ht="12.0" customHeight="1">
      <c r="A315" s="299"/>
      <c r="B315" s="299"/>
      <c r="C315" s="328"/>
      <c r="D315" s="328"/>
      <c r="E315" s="299"/>
      <c r="F315" s="299"/>
      <c r="G315" s="299"/>
      <c r="H315" s="299"/>
      <c r="I315" s="299"/>
      <c r="J315" s="299"/>
      <c r="K315" s="299"/>
      <c r="L315" s="299"/>
      <c r="M315" s="299"/>
      <c r="N315" s="299"/>
      <c r="O315" s="299"/>
      <c r="P315" s="307"/>
      <c r="Q315" s="299"/>
      <c r="R315" s="299"/>
      <c r="S315" s="299"/>
      <c r="T315" s="299"/>
      <c r="U315" s="299"/>
      <c r="V315" s="328"/>
      <c r="W315" s="338"/>
      <c r="X315" s="299"/>
      <c r="Y315" s="299"/>
      <c r="Z315" s="299"/>
      <c r="AA315" s="299"/>
      <c r="AB315" s="311"/>
    </row>
    <row r="316" ht="12.0" customHeight="1">
      <c r="A316" s="299"/>
      <c r="B316" s="299"/>
      <c r="C316" s="328"/>
      <c r="D316" s="328"/>
      <c r="E316" s="299"/>
      <c r="F316" s="299"/>
      <c r="G316" s="299"/>
      <c r="H316" s="299"/>
      <c r="I316" s="299"/>
      <c r="J316" s="299"/>
      <c r="K316" s="299"/>
      <c r="L316" s="299"/>
      <c r="M316" s="299"/>
      <c r="N316" s="299"/>
      <c r="O316" s="299"/>
      <c r="P316" s="307"/>
      <c r="Q316" s="299"/>
      <c r="R316" s="299"/>
      <c r="S316" s="299"/>
      <c r="T316" s="299"/>
      <c r="U316" s="299"/>
      <c r="V316" s="328"/>
      <c r="W316" s="338"/>
      <c r="X316" s="299"/>
      <c r="Y316" s="299"/>
      <c r="Z316" s="299"/>
      <c r="AA316" s="299"/>
      <c r="AB316" s="311"/>
    </row>
    <row r="317" ht="12.0" customHeight="1">
      <c r="A317" s="299"/>
      <c r="B317" s="299"/>
      <c r="C317" s="328"/>
      <c r="D317" s="328"/>
      <c r="E317" s="299"/>
      <c r="F317" s="299"/>
      <c r="G317" s="299"/>
      <c r="H317" s="299"/>
      <c r="I317" s="299"/>
      <c r="J317" s="299"/>
      <c r="K317" s="299"/>
      <c r="L317" s="299"/>
      <c r="M317" s="299"/>
      <c r="N317" s="299"/>
      <c r="O317" s="299"/>
      <c r="P317" s="307"/>
      <c r="Q317" s="299"/>
      <c r="R317" s="299"/>
      <c r="S317" s="299"/>
      <c r="T317" s="299"/>
      <c r="U317" s="299"/>
      <c r="V317" s="328"/>
      <c r="W317" s="338"/>
      <c r="X317" s="299"/>
      <c r="Y317" s="299"/>
      <c r="Z317" s="299"/>
      <c r="AA317" s="299"/>
      <c r="AB317" s="311"/>
    </row>
    <row r="318" ht="12.0" customHeight="1">
      <c r="A318" s="299"/>
      <c r="B318" s="299"/>
      <c r="C318" s="328"/>
      <c r="D318" s="328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307"/>
      <c r="Q318" s="299"/>
      <c r="R318" s="299"/>
      <c r="S318" s="299"/>
      <c r="T318" s="299"/>
      <c r="U318" s="299"/>
      <c r="V318" s="328"/>
      <c r="W318" s="338"/>
      <c r="X318" s="299"/>
      <c r="Y318" s="299"/>
      <c r="Z318" s="299"/>
      <c r="AA318" s="299"/>
      <c r="AB318" s="311"/>
    </row>
    <row r="319" ht="12.0" customHeight="1">
      <c r="A319" s="299"/>
      <c r="B319" s="299"/>
      <c r="C319" s="328"/>
      <c r="D319" s="328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307"/>
      <c r="Q319" s="299"/>
      <c r="R319" s="299"/>
      <c r="S319" s="299"/>
      <c r="T319" s="299"/>
      <c r="U319" s="299"/>
      <c r="V319" s="328"/>
      <c r="W319" s="338"/>
      <c r="X319" s="299"/>
      <c r="Y319" s="299"/>
      <c r="Z319" s="299"/>
      <c r="AA319" s="299"/>
      <c r="AB319" s="311"/>
    </row>
    <row r="320" ht="12.0" customHeight="1">
      <c r="A320" s="299"/>
      <c r="B320" s="299"/>
      <c r="C320" s="328"/>
      <c r="D320" s="328"/>
      <c r="E320" s="299"/>
      <c r="F320" s="299"/>
      <c r="G320" s="299"/>
      <c r="H320" s="299"/>
      <c r="I320" s="299"/>
      <c r="J320" s="299"/>
      <c r="K320" s="299"/>
      <c r="L320" s="299"/>
      <c r="M320" s="299"/>
      <c r="N320" s="299"/>
      <c r="O320" s="299"/>
      <c r="P320" s="307"/>
      <c r="Q320" s="299"/>
      <c r="R320" s="299"/>
      <c r="S320" s="299"/>
      <c r="T320" s="299"/>
      <c r="U320" s="299"/>
      <c r="V320" s="328"/>
      <c r="W320" s="338"/>
      <c r="X320" s="299"/>
      <c r="Y320" s="299"/>
      <c r="Z320" s="299"/>
      <c r="AA320" s="299"/>
      <c r="AB320" s="311"/>
    </row>
    <row r="321" ht="12.0" customHeight="1">
      <c r="A321" s="299"/>
      <c r="B321" s="299"/>
      <c r="C321" s="328"/>
      <c r="D321" s="328"/>
      <c r="E321" s="299"/>
      <c r="F321" s="299"/>
      <c r="G321" s="299"/>
      <c r="H321" s="299"/>
      <c r="I321" s="299"/>
      <c r="J321" s="299"/>
      <c r="K321" s="299"/>
      <c r="L321" s="299"/>
      <c r="M321" s="299"/>
      <c r="N321" s="299"/>
      <c r="O321" s="299"/>
      <c r="P321" s="307"/>
      <c r="Q321" s="299"/>
      <c r="R321" s="299"/>
      <c r="S321" s="299"/>
      <c r="T321" s="299"/>
      <c r="U321" s="299"/>
      <c r="V321" s="328"/>
      <c r="W321" s="338"/>
      <c r="X321" s="299"/>
      <c r="Y321" s="299"/>
      <c r="Z321" s="299"/>
      <c r="AA321" s="299"/>
      <c r="AB321" s="311"/>
    </row>
    <row r="322" ht="12.0" customHeight="1">
      <c r="A322" s="299"/>
      <c r="B322" s="299"/>
      <c r="C322" s="328"/>
      <c r="D322" s="328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307"/>
      <c r="Q322" s="299"/>
      <c r="R322" s="299"/>
      <c r="S322" s="299"/>
      <c r="T322" s="299"/>
      <c r="U322" s="299"/>
      <c r="V322" s="328"/>
      <c r="W322" s="338"/>
      <c r="X322" s="299"/>
      <c r="Y322" s="299"/>
      <c r="Z322" s="299"/>
      <c r="AA322" s="299"/>
      <c r="AB322" s="311"/>
    </row>
    <row r="323" ht="12.0" customHeight="1">
      <c r="A323" s="299"/>
      <c r="B323" s="299"/>
      <c r="C323" s="328"/>
      <c r="D323" s="328"/>
      <c r="E323" s="299"/>
      <c r="F323" s="299"/>
      <c r="G323" s="299"/>
      <c r="H323" s="299"/>
      <c r="I323" s="299"/>
      <c r="J323" s="299"/>
      <c r="K323" s="299"/>
      <c r="L323" s="299"/>
      <c r="M323" s="299"/>
      <c r="N323" s="299"/>
      <c r="O323" s="299"/>
      <c r="P323" s="307"/>
      <c r="Q323" s="299"/>
      <c r="R323" s="299"/>
      <c r="S323" s="299"/>
      <c r="T323" s="299"/>
      <c r="U323" s="299"/>
      <c r="V323" s="328"/>
      <c r="W323" s="338"/>
      <c r="X323" s="299"/>
      <c r="Y323" s="299"/>
      <c r="Z323" s="299"/>
      <c r="AA323" s="299"/>
      <c r="AB323" s="311"/>
    </row>
    <row r="324" ht="12.0" customHeight="1">
      <c r="A324" s="299"/>
      <c r="B324" s="299"/>
      <c r="C324" s="328"/>
      <c r="D324" s="328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307"/>
      <c r="Q324" s="299"/>
      <c r="R324" s="299"/>
      <c r="S324" s="299"/>
      <c r="T324" s="299"/>
      <c r="U324" s="299"/>
      <c r="V324" s="328"/>
      <c r="W324" s="338"/>
      <c r="X324" s="299"/>
      <c r="Y324" s="299"/>
      <c r="Z324" s="299"/>
      <c r="AA324" s="299"/>
      <c r="AB324" s="311"/>
    </row>
    <row r="325" ht="12.0" customHeight="1">
      <c r="A325" s="299"/>
      <c r="B325" s="299"/>
      <c r="C325" s="328"/>
      <c r="D325" s="328"/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307"/>
      <c r="Q325" s="299"/>
      <c r="R325" s="299"/>
      <c r="S325" s="299"/>
      <c r="T325" s="299"/>
      <c r="U325" s="299"/>
      <c r="V325" s="328"/>
      <c r="W325" s="338"/>
      <c r="X325" s="299"/>
      <c r="Y325" s="299"/>
      <c r="Z325" s="299"/>
      <c r="AA325" s="299"/>
      <c r="AB325" s="311"/>
    </row>
    <row r="326" ht="12.0" customHeight="1">
      <c r="A326" s="299"/>
      <c r="B326" s="299"/>
      <c r="C326" s="328"/>
      <c r="D326" s="328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307"/>
      <c r="Q326" s="299"/>
      <c r="R326" s="299"/>
      <c r="S326" s="299"/>
      <c r="T326" s="299"/>
      <c r="U326" s="299"/>
      <c r="V326" s="328"/>
      <c r="W326" s="338"/>
      <c r="X326" s="299"/>
      <c r="Y326" s="299"/>
      <c r="Z326" s="299"/>
      <c r="AA326" s="299"/>
      <c r="AB326" s="311"/>
    </row>
    <row r="327" ht="12.0" customHeight="1">
      <c r="A327" s="299"/>
      <c r="B327" s="299"/>
      <c r="C327" s="328"/>
      <c r="D327" s="328"/>
      <c r="E327" s="299"/>
      <c r="F327" s="299"/>
      <c r="G327" s="299"/>
      <c r="H327" s="299"/>
      <c r="I327" s="299"/>
      <c r="J327" s="299"/>
      <c r="K327" s="299"/>
      <c r="L327" s="299"/>
      <c r="M327" s="299"/>
      <c r="N327" s="299"/>
      <c r="O327" s="299"/>
      <c r="P327" s="307"/>
      <c r="Q327" s="299"/>
      <c r="R327" s="299"/>
      <c r="S327" s="299"/>
      <c r="T327" s="299"/>
      <c r="U327" s="299"/>
      <c r="V327" s="328"/>
      <c r="W327" s="338"/>
      <c r="X327" s="299"/>
      <c r="Y327" s="299"/>
      <c r="Z327" s="299"/>
      <c r="AA327" s="299"/>
      <c r="AB327" s="311"/>
    </row>
    <row r="328" ht="12.0" customHeight="1">
      <c r="A328" s="299"/>
      <c r="B328" s="299"/>
      <c r="C328" s="328"/>
      <c r="D328" s="328"/>
      <c r="E328" s="2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307"/>
      <c r="Q328" s="299"/>
      <c r="R328" s="299"/>
      <c r="S328" s="299"/>
      <c r="T328" s="299"/>
      <c r="U328" s="299"/>
      <c r="V328" s="328"/>
      <c r="W328" s="338"/>
      <c r="X328" s="299"/>
      <c r="Y328" s="299"/>
      <c r="Z328" s="299"/>
      <c r="AA328" s="299"/>
      <c r="AB328" s="311"/>
    </row>
    <row r="329" ht="12.0" customHeight="1">
      <c r="A329" s="299"/>
      <c r="B329" s="299"/>
      <c r="C329" s="328"/>
      <c r="D329" s="328"/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307"/>
      <c r="Q329" s="299"/>
      <c r="R329" s="299"/>
      <c r="S329" s="299"/>
      <c r="T329" s="299"/>
      <c r="U329" s="299"/>
      <c r="V329" s="328"/>
      <c r="W329" s="338"/>
      <c r="X329" s="299"/>
      <c r="Y329" s="299"/>
      <c r="Z329" s="299"/>
      <c r="AA329" s="299"/>
      <c r="AB329" s="311"/>
    </row>
    <row r="330" ht="12.0" customHeight="1">
      <c r="A330" s="299"/>
      <c r="B330" s="299"/>
      <c r="C330" s="328"/>
      <c r="D330" s="328"/>
      <c r="E330" s="299"/>
      <c r="F330" s="299"/>
      <c r="G330" s="299"/>
      <c r="H330" s="299"/>
      <c r="I330" s="299"/>
      <c r="J330" s="299"/>
      <c r="K330" s="299"/>
      <c r="L330" s="299"/>
      <c r="M330" s="299"/>
      <c r="N330" s="299"/>
      <c r="O330" s="299"/>
      <c r="P330" s="307"/>
      <c r="Q330" s="299"/>
      <c r="R330" s="299"/>
      <c r="S330" s="299"/>
      <c r="T330" s="299"/>
      <c r="U330" s="299"/>
      <c r="V330" s="328"/>
      <c r="W330" s="338"/>
      <c r="X330" s="299"/>
      <c r="Y330" s="299"/>
      <c r="Z330" s="299"/>
      <c r="AA330" s="299"/>
      <c r="AB330" s="311"/>
    </row>
    <row r="331" ht="12.0" customHeight="1">
      <c r="A331" s="299"/>
      <c r="B331" s="299"/>
      <c r="C331" s="328"/>
      <c r="D331" s="328"/>
      <c r="E331" s="299"/>
      <c r="F331" s="299"/>
      <c r="G331" s="299"/>
      <c r="H331" s="299"/>
      <c r="I331" s="299"/>
      <c r="J331" s="299"/>
      <c r="K331" s="299"/>
      <c r="L331" s="299"/>
      <c r="M331" s="299"/>
      <c r="N331" s="299"/>
      <c r="O331" s="299"/>
      <c r="P331" s="307"/>
      <c r="Q331" s="299"/>
      <c r="R331" s="299"/>
      <c r="S331" s="299"/>
      <c r="T331" s="299"/>
      <c r="U331" s="299"/>
      <c r="V331" s="328"/>
      <c r="W331" s="338"/>
      <c r="X331" s="299"/>
      <c r="Y331" s="299"/>
      <c r="Z331" s="299"/>
      <c r="AA331" s="299"/>
      <c r="AB331" s="311"/>
    </row>
    <row r="332" ht="12.0" customHeight="1">
      <c r="A332" s="299"/>
      <c r="B332" s="299"/>
      <c r="C332" s="328"/>
      <c r="D332" s="328"/>
      <c r="E332" s="299"/>
      <c r="F332" s="299"/>
      <c r="G332" s="299"/>
      <c r="H332" s="299"/>
      <c r="I332" s="299"/>
      <c r="J332" s="299"/>
      <c r="K332" s="299"/>
      <c r="L332" s="299"/>
      <c r="M332" s="299"/>
      <c r="N332" s="299"/>
      <c r="O332" s="299"/>
      <c r="P332" s="307"/>
      <c r="Q332" s="299"/>
      <c r="R332" s="299"/>
      <c r="S332" s="299"/>
      <c r="T332" s="299"/>
      <c r="U332" s="299"/>
      <c r="V332" s="328"/>
      <c r="W332" s="338"/>
      <c r="X332" s="299"/>
      <c r="Y332" s="299"/>
      <c r="Z332" s="299"/>
      <c r="AA332" s="299"/>
      <c r="AB332" s="311"/>
    </row>
    <row r="333" ht="12.0" customHeight="1">
      <c r="A333" s="299"/>
      <c r="B333" s="299"/>
      <c r="C333" s="328"/>
      <c r="D333" s="328"/>
      <c r="E333" s="299"/>
      <c r="F333" s="299"/>
      <c r="G333" s="299"/>
      <c r="H333" s="299"/>
      <c r="I333" s="299"/>
      <c r="J333" s="299"/>
      <c r="K333" s="299"/>
      <c r="L333" s="299"/>
      <c r="M333" s="299"/>
      <c r="N333" s="299"/>
      <c r="O333" s="299"/>
      <c r="P333" s="307"/>
      <c r="Q333" s="299"/>
      <c r="R333" s="299"/>
      <c r="S333" s="299"/>
      <c r="T333" s="299"/>
      <c r="U333" s="299"/>
      <c r="V333" s="328"/>
      <c r="W333" s="338"/>
      <c r="X333" s="299"/>
      <c r="Y333" s="299"/>
      <c r="Z333" s="299"/>
      <c r="AA333" s="299"/>
      <c r="AB333" s="311"/>
    </row>
    <row r="334" ht="12.0" customHeight="1">
      <c r="A334" s="299"/>
      <c r="B334" s="299"/>
      <c r="C334" s="328"/>
      <c r="D334" s="328"/>
      <c r="E334" s="299"/>
      <c r="F334" s="299"/>
      <c r="G334" s="299"/>
      <c r="H334" s="299"/>
      <c r="I334" s="299"/>
      <c r="J334" s="299"/>
      <c r="K334" s="299"/>
      <c r="L334" s="299"/>
      <c r="M334" s="299"/>
      <c r="N334" s="299"/>
      <c r="O334" s="299"/>
      <c r="P334" s="307"/>
      <c r="Q334" s="299"/>
      <c r="R334" s="299"/>
      <c r="S334" s="299"/>
      <c r="T334" s="299"/>
      <c r="U334" s="299"/>
      <c r="V334" s="328"/>
      <c r="W334" s="338"/>
      <c r="X334" s="299"/>
      <c r="Y334" s="299"/>
      <c r="Z334" s="299"/>
      <c r="AA334" s="299"/>
      <c r="AB334" s="311"/>
    </row>
    <row r="335" ht="12.0" customHeight="1">
      <c r="A335" s="299"/>
      <c r="B335" s="299"/>
      <c r="C335" s="328"/>
      <c r="D335" s="328"/>
      <c r="E335" s="299"/>
      <c r="F335" s="299"/>
      <c r="G335" s="299"/>
      <c r="H335" s="299"/>
      <c r="I335" s="299"/>
      <c r="J335" s="299"/>
      <c r="K335" s="299"/>
      <c r="L335" s="299"/>
      <c r="M335" s="299"/>
      <c r="N335" s="299"/>
      <c r="O335" s="299"/>
      <c r="P335" s="307"/>
      <c r="Q335" s="299"/>
      <c r="R335" s="299"/>
      <c r="S335" s="299"/>
      <c r="T335" s="299"/>
      <c r="U335" s="299"/>
      <c r="V335" s="328"/>
      <c r="W335" s="338"/>
      <c r="X335" s="299"/>
      <c r="Y335" s="299"/>
      <c r="Z335" s="299"/>
      <c r="AA335" s="299"/>
      <c r="AB335" s="311"/>
    </row>
    <row r="336" ht="12.0" customHeight="1">
      <c r="A336" s="299"/>
      <c r="B336" s="299"/>
      <c r="C336" s="328"/>
      <c r="D336" s="328"/>
      <c r="E336" s="299"/>
      <c r="F336" s="299"/>
      <c r="G336" s="299"/>
      <c r="H336" s="299"/>
      <c r="I336" s="299"/>
      <c r="J336" s="299"/>
      <c r="K336" s="299"/>
      <c r="L336" s="299"/>
      <c r="M336" s="299"/>
      <c r="N336" s="299"/>
      <c r="O336" s="299"/>
      <c r="P336" s="307"/>
      <c r="Q336" s="299"/>
      <c r="R336" s="299"/>
      <c r="S336" s="299"/>
      <c r="T336" s="299"/>
      <c r="U336" s="299"/>
      <c r="V336" s="328"/>
      <c r="W336" s="338"/>
      <c r="X336" s="299"/>
      <c r="Y336" s="299"/>
      <c r="Z336" s="299"/>
      <c r="AA336" s="299"/>
      <c r="AB336" s="311"/>
    </row>
    <row r="337" ht="12.0" customHeight="1">
      <c r="A337" s="299"/>
      <c r="B337" s="299"/>
      <c r="C337" s="328"/>
      <c r="D337" s="328"/>
      <c r="E337" s="299"/>
      <c r="F337" s="299"/>
      <c r="G337" s="299"/>
      <c r="H337" s="299"/>
      <c r="I337" s="299"/>
      <c r="J337" s="299"/>
      <c r="K337" s="299"/>
      <c r="L337" s="299"/>
      <c r="M337" s="299"/>
      <c r="N337" s="299"/>
      <c r="O337" s="299"/>
      <c r="P337" s="307"/>
      <c r="Q337" s="299"/>
      <c r="R337" s="299"/>
      <c r="S337" s="299"/>
      <c r="T337" s="299"/>
      <c r="U337" s="299"/>
      <c r="V337" s="328"/>
      <c r="W337" s="338"/>
      <c r="X337" s="299"/>
      <c r="Y337" s="299"/>
      <c r="Z337" s="299"/>
      <c r="AA337" s="299"/>
      <c r="AB337" s="311"/>
    </row>
    <row r="338" ht="12.0" customHeight="1">
      <c r="A338" s="299"/>
      <c r="B338" s="299"/>
      <c r="C338" s="328"/>
      <c r="D338" s="328"/>
      <c r="E338" s="299"/>
      <c r="F338" s="299"/>
      <c r="G338" s="299"/>
      <c r="H338" s="299"/>
      <c r="I338" s="299"/>
      <c r="J338" s="299"/>
      <c r="K338" s="299"/>
      <c r="L338" s="299"/>
      <c r="M338" s="299"/>
      <c r="N338" s="299"/>
      <c r="O338" s="299"/>
      <c r="P338" s="307"/>
      <c r="Q338" s="299"/>
      <c r="R338" s="299"/>
      <c r="S338" s="299"/>
      <c r="T338" s="299"/>
      <c r="U338" s="299"/>
      <c r="V338" s="328"/>
      <c r="W338" s="338"/>
      <c r="X338" s="299"/>
      <c r="Y338" s="299"/>
      <c r="Z338" s="299"/>
      <c r="AA338" s="299"/>
      <c r="AB338" s="311"/>
    </row>
    <row r="339" ht="12.0" customHeight="1">
      <c r="A339" s="299"/>
      <c r="B339" s="299"/>
      <c r="C339" s="328"/>
      <c r="D339" s="328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307"/>
      <c r="Q339" s="299"/>
      <c r="R339" s="299"/>
      <c r="S339" s="299"/>
      <c r="T339" s="299"/>
      <c r="U339" s="299"/>
      <c r="V339" s="328"/>
      <c r="W339" s="338"/>
      <c r="X339" s="299"/>
      <c r="Y339" s="299"/>
      <c r="Z339" s="299"/>
      <c r="AA339" s="299"/>
      <c r="AB339" s="311"/>
    </row>
    <row r="340" ht="12.0" customHeight="1">
      <c r="A340" s="299"/>
      <c r="B340" s="299"/>
      <c r="C340" s="328"/>
      <c r="D340" s="328"/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307"/>
      <c r="Q340" s="299"/>
      <c r="R340" s="299"/>
      <c r="S340" s="299"/>
      <c r="T340" s="299"/>
      <c r="U340" s="299"/>
      <c r="V340" s="328"/>
      <c r="W340" s="338"/>
      <c r="X340" s="299"/>
      <c r="Y340" s="299"/>
      <c r="Z340" s="299"/>
      <c r="AA340" s="299"/>
      <c r="AB340" s="311"/>
    </row>
    <row r="341" ht="12.0" customHeight="1">
      <c r="A341" s="299"/>
      <c r="B341" s="299"/>
      <c r="C341" s="328"/>
      <c r="D341" s="328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307"/>
      <c r="Q341" s="299"/>
      <c r="R341" s="299"/>
      <c r="S341" s="299"/>
      <c r="T341" s="299"/>
      <c r="U341" s="299"/>
      <c r="V341" s="328"/>
      <c r="W341" s="338"/>
      <c r="X341" s="299"/>
      <c r="Y341" s="299"/>
      <c r="Z341" s="299"/>
      <c r="AA341" s="299"/>
      <c r="AB341" s="311"/>
    </row>
    <row r="342" ht="12.0" customHeight="1">
      <c r="A342" s="299"/>
      <c r="B342" s="299"/>
      <c r="C342" s="328"/>
      <c r="D342" s="328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307"/>
      <c r="Q342" s="299"/>
      <c r="R342" s="299"/>
      <c r="S342" s="299"/>
      <c r="T342" s="299"/>
      <c r="U342" s="299"/>
      <c r="V342" s="328"/>
      <c r="W342" s="338"/>
      <c r="X342" s="299"/>
      <c r="Y342" s="299"/>
      <c r="Z342" s="299"/>
      <c r="AA342" s="299"/>
      <c r="AB342" s="311"/>
    </row>
    <row r="343" ht="12.0" customHeight="1">
      <c r="A343" s="299"/>
      <c r="B343" s="299"/>
      <c r="C343" s="328"/>
      <c r="D343" s="328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307"/>
      <c r="Q343" s="299"/>
      <c r="R343" s="299"/>
      <c r="S343" s="299"/>
      <c r="T343" s="299"/>
      <c r="U343" s="299"/>
      <c r="V343" s="328"/>
      <c r="W343" s="338"/>
      <c r="X343" s="299"/>
      <c r="Y343" s="299"/>
      <c r="Z343" s="299"/>
      <c r="AA343" s="299"/>
      <c r="AB343" s="311"/>
    </row>
    <row r="344" ht="12.0" customHeight="1">
      <c r="A344" s="299"/>
      <c r="B344" s="299"/>
      <c r="C344" s="328"/>
      <c r="D344" s="328"/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307"/>
      <c r="Q344" s="299"/>
      <c r="R344" s="299"/>
      <c r="S344" s="299"/>
      <c r="T344" s="299"/>
      <c r="U344" s="299"/>
      <c r="V344" s="328"/>
      <c r="W344" s="338"/>
      <c r="X344" s="299"/>
      <c r="Y344" s="299"/>
      <c r="Z344" s="299"/>
      <c r="AA344" s="299"/>
      <c r="AB344" s="311"/>
    </row>
    <row r="345" ht="12.0" customHeight="1">
      <c r="A345" s="299"/>
      <c r="B345" s="299"/>
      <c r="C345" s="328"/>
      <c r="D345" s="328"/>
      <c r="E345" s="299"/>
      <c r="F345" s="299"/>
      <c r="G345" s="299"/>
      <c r="H345" s="299"/>
      <c r="I345" s="299"/>
      <c r="J345" s="299"/>
      <c r="K345" s="299"/>
      <c r="L345" s="299"/>
      <c r="M345" s="299"/>
      <c r="N345" s="299"/>
      <c r="O345" s="299"/>
      <c r="P345" s="307"/>
      <c r="Q345" s="299"/>
      <c r="R345" s="299"/>
      <c r="S345" s="299"/>
      <c r="T345" s="299"/>
      <c r="U345" s="299"/>
      <c r="V345" s="328"/>
      <c r="W345" s="338"/>
      <c r="X345" s="299"/>
      <c r="Y345" s="299"/>
      <c r="Z345" s="299"/>
      <c r="AA345" s="299"/>
      <c r="AB345" s="311"/>
    </row>
    <row r="346" ht="12.0" customHeight="1">
      <c r="A346" s="299"/>
      <c r="B346" s="299"/>
      <c r="C346" s="328"/>
      <c r="D346" s="328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307"/>
      <c r="Q346" s="299"/>
      <c r="R346" s="299"/>
      <c r="S346" s="299"/>
      <c r="T346" s="299"/>
      <c r="U346" s="299"/>
      <c r="V346" s="328"/>
      <c r="W346" s="338"/>
      <c r="X346" s="299"/>
      <c r="Y346" s="299"/>
      <c r="Z346" s="299"/>
      <c r="AA346" s="299"/>
      <c r="AB346" s="311"/>
    </row>
    <row r="347" ht="12.0" customHeight="1">
      <c r="A347" s="299"/>
      <c r="B347" s="299"/>
      <c r="C347" s="328"/>
      <c r="D347" s="328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307"/>
      <c r="Q347" s="299"/>
      <c r="R347" s="299"/>
      <c r="S347" s="299"/>
      <c r="T347" s="299"/>
      <c r="U347" s="299"/>
      <c r="V347" s="328"/>
      <c r="W347" s="338"/>
      <c r="X347" s="299"/>
      <c r="Y347" s="299"/>
      <c r="Z347" s="299"/>
      <c r="AA347" s="299"/>
      <c r="AB347" s="311"/>
    </row>
    <row r="348" ht="12.0" customHeight="1">
      <c r="A348" s="299"/>
      <c r="B348" s="299"/>
      <c r="C348" s="328"/>
      <c r="D348" s="328"/>
      <c r="E348" s="299"/>
      <c r="F348" s="299"/>
      <c r="G348" s="299"/>
      <c r="H348" s="299"/>
      <c r="I348" s="299"/>
      <c r="J348" s="299"/>
      <c r="K348" s="299"/>
      <c r="L348" s="299"/>
      <c r="M348" s="299"/>
      <c r="N348" s="299"/>
      <c r="O348" s="299"/>
      <c r="P348" s="307"/>
      <c r="Q348" s="299"/>
      <c r="R348" s="299"/>
      <c r="S348" s="299"/>
      <c r="T348" s="299"/>
      <c r="U348" s="299"/>
      <c r="V348" s="328"/>
      <c r="W348" s="338"/>
      <c r="X348" s="299"/>
      <c r="Y348" s="299"/>
      <c r="Z348" s="299"/>
      <c r="AA348" s="299"/>
      <c r="AB348" s="311"/>
    </row>
    <row r="349" ht="12.0" customHeight="1">
      <c r="A349" s="299"/>
      <c r="B349" s="299"/>
      <c r="C349" s="328"/>
      <c r="D349" s="328"/>
      <c r="E349" s="299"/>
      <c r="F349" s="299"/>
      <c r="G349" s="299"/>
      <c r="H349" s="299"/>
      <c r="I349" s="299"/>
      <c r="J349" s="299"/>
      <c r="K349" s="299"/>
      <c r="L349" s="299"/>
      <c r="M349" s="299"/>
      <c r="N349" s="299"/>
      <c r="O349" s="299"/>
      <c r="P349" s="307"/>
      <c r="Q349" s="299"/>
      <c r="R349" s="299"/>
      <c r="S349" s="299"/>
      <c r="T349" s="299"/>
      <c r="U349" s="299"/>
      <c r="V349" s="328"/>
      <c r="W349" s="338"/>
      <c r="X349" s="299"/>
      <c r="Y349" s="299"/>
      <c r="Z349" s="299"/>
      <c r="AA349" s="299"/>
      <c r="AB349" s="311"/>
    </row>
    <row r="350" ht="12.0" customHeight="1">
      <c r="A350" s="299"/>
      <c r="B350" s="299"/>
      <c r="C350" s="328"/>
      <c r="D350" s="328"/>
      <c r="E350" s="299"/>
      <c r="F350" s="299"/>
      <c r="G350" s="299"/>
      <c r="H350" s="299"/>
      <c r="I350" s="299"/>
      <c r="J350" s="299"/>
      <c r="K350" s="299"/>
      <c r="L350" s="299"/>
      <c r="M350" s="299"/>
      <c r="N350" s="299"/>
      <c r="O350" s="299"/>
      <c r="P350" s="307"/>
      <c r="Q350" s="299"/>
      <c r="R350" s="299"/>
      <c r="S350" s="299"/>
      <c r="T350" s="299"/>
      <c r="U350" s="299"/>
      <c r="V350" s="328"/>
      <c r="W350" s="338"/>
      <c r="X350" s="299"/>
      <c r="Y350" s="299"/>
      <c r="Z350" s="299"/>
      <c r="AA350" s="299"/>
      <c r="AB350" s="311"/>
    </row>
    <row r="351" ht="12.0" customHeight="1">
      <c r="A351" s="299"/>
      <c r="B351" s="299"/>
      <c r="C351" s="328"/>
      <c r="D351" s="328"/>
      <c r="E351" s="299"/>
      <c r="F351" s="299"/>
      <c r="G351" s="299"/>
      <c r="H351" s="299"/>
      <c r="I351" s="299"/>
      <c r="J351" s="299"/>
      <c r="K351" s="299"/>
      <c r="L351" s="299"/>
      <c r="M351" s="299"/>
      <c r="N351" s="299"/>
      <c r="O351" s="299"/>
      <c r="P351" s="307"/>
      <c r="Q351" s="299"/>
      <c r="R351" s="299"/>
      <c r="S351" s="299"/>
      <c r="T351" s="299"/>
      <c r="U351" s="299"/>
      <c r="V351" s="328"/>
      <c r="W351" s="338"/>
      <c r="X351" s="299"/>
      <c r="Y351" s="299"/>
      <c r="Z351" s="299"/>
      <c r="AA351" s="299"/>
      <c r="AB351" s="311"/>
    </row>
    <row r="352" ht="12.0" customHeight="1">
      <c r="A352" s="299"/>
      <c r="B352" s="299"/>
      <c r="C352" s="328"/>
      <c r="D352" s="328"/>
      <c r="E352" s="299"/>
      <c r="F352" s="299"/>
      <c r="G352" s="299"/>
      <c r="H352" s="299"/>
      <c r="I352" s="299"/>
      <c r="J352" s="299"/>
      <c r="K352" s="299"/>
      <c r="L352" s="299"/>
      <c r="M352" s="299"/>
      <c r="N352" s="299"/>
      <c r="O352" s="299"/>
      <c r="P352" s="307"/>
      <c r="Q352" s="299"/>
      <c r="R352" s="299"/>
      <c r="S352" s="299"/>
      <c r="T352" s="299"/>
      <c r="U352" s="299"/>
      <c r="V352" s="328"/>
      <c r="W352" s="338"/>
      <c r="X352" s="299"/>
      <c r="Y352" s="299"/>
      <c r="Z352" s="299"/>
      <c r="AA352" s="299"/>
      <c r="AB352" s="311"/>
    </row>
    <row r="353" ht="12.0" customHeight="1">
      <c r="A353" s="299"/>
      <c r="B353" s="299"/>
      <c r="C353" s="328"/>
      <c r="D353" s="328"/>
      <c r="E353" s="299"/>
      <c r="F353" s="299"/>
      <c r="G353" s="299"/>
      <c r="H353" s="299"/>
      <c r="I353" s="299"/>
      <c r="J353" s="299"/>
      <c r="K353" s="299"/>
      <c r="L353" s="299"/>
      <c r="M353" s="299"/>
      <c r="N353" s="299"/>
      <c r="O353" s="299"/>
      <c r="P353" s="307"/>
      <c r="Q353" s="299"/>
      <c r="R353" s="299"/>
      <c r="S353" s="299"/>
      <c r="T353" s="299"/>
      <c r="U353" s="299"/>
      <c r="V353" s="328"/>
      <c r="W353" s="338"/>
      <c r="X353" s="299"/>
      <c r="Y353" s="299"/>
      <c r="Z353" s="299"/>
      <c r="AA353" s="299"/>
      <c r="AB353" s="311"/>
    </row>
    <row r="354" ht="12.0" customHeight="1">
      <c r="A354" s="299"/>
      <c r="B354" s="299"/>
      <c r="C354" s="328"/>
      <c r="D354" s="328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307"/>
      <c r="Q354" s="299"/>
      <c r="R354" s="299"/>
      <c r="S354" s="299"/>
      <c r="T354" s="299"/>
      <c r="U354" s="299"/>
      <c r="V354" s="328"/>
      <c r="W354" s="338"/>
      <c r="X354" s="299"/>
      <c r="Y354" s="299"/>
      <c r="Z354" s="299"/>
      <c r="AA354" s="299"/>
      <c r="AB354" s="311"/>
    </row>
    <row r="355" ht="12.0" customHeight="1">
      <c r="A355" s="299"/>
      <c r="B355" s="299"/>
      <c r="C355" s="328"/>
      <c r="D355" s="328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307"/>
      <c r="Q355" s="299"/>
      <c r="R355" s="299"/>
      <c r="S355" s="299"/>
      <c r="T355" s="299"/>
      <c r="U355" s="299"/>
      <c r="V355" s="328"/>
      <c r="W355" s="338"/>
      <c r="X355" s="299"/>
      <c r="Y355" s="299"/>
      <c r="Z355" s="299"/>
      <c r="AA355" s="299"/>
      <c r="AB355" s="311"/>
    </row>
    <row r="356" ht="12.0" customHeight="1">
      <c r="A356" s="299"/>
      <c r="B356" s="299"/>
      <c r="C356" s="328"/>
      <c r="D356" s="328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307"/>
      <c r="Q356" s="299"/>
      <c r="R356" s="299"/>
      <c r="S356" s="299"/>
      <c r="T356" s="299"/>
      <c r="U356" s="299"/>
      <c r="V356" s="328"/>
      <c r="W356" s="338"/>
      <c r="X356" s="299"/>
      <c r="Y356" s="299"/>
      <c r="Z356" s="299"/>
      <c r="AA356" s="299"/>
      <c r="AB356" s="311"/>
    </row>
    <row r="357" ht="12.0" customHeight="1">
      <c r="A357" s="299"/>
      <c r="B357" s="299"/>
      <c r="C357" s="328"/>
      <c r="D357" s="328"/>
      <c r="E357" s="299"/>
      <c r="F357" s="299"/>
      <c r="G357" s="299"/>
      <c r="H357" s="299"/>
      <c r="I357" s="299"/>
      <c r="J357" s="299"/>
      <c r="K357" s="299"/>
      <c r="L357" s="299"/>
      <c r="M357" s="299"/>
      <c r="N357" s="299"/>
      <c r="O357" s="299"/>
      <c r="P357" s="307"/>
      <c r="Q357" s="299"/>
      <c r="R357" s="299"/>
      <c r="S357" s="299"/>
      <c r="T357" s="299"/>
      <c r="U357" s="299"/>
      <c r="V357" s="328"/>
      <c r="W357" s="338"/>
      <c r="X357" s="299"/>
      <c r="Y357" s="299"/>
      <c r="Z357" s="299"/>
      <c r="AA357" s="299"/>
      <c r="AB357" s="311"/>
    </row>
    <row r="358" ht="12.0" customHeight="1">
      <c r="A358" s="299"/>
      <c r="B358" s="299"/>
      <c r="C358" s="328"/>
      <c r="D358" s="328"/>
      <c r="E358" s="2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307"/>
      <c r="Q358" s="299"/>
      <c r="R358" s="299"/>
      <c r="S358" s="299"/>
      <c r="T358" s="299"/>
      <c r="U358" s="299"/>
      <c r="V358" s="328"/>
      <c r="W358" s="338"/>
      <c r="X358" s="299"/>
      <c r="Y358" s="299"/>
      <c r="Z358" s="299"/>
      <c r="AA358" s="299"/>
      <c r="AB358" s="311"/>
    </row>
    <row r="359" ht="12.0" customHeight="1">
      <c r="A359" s="299"/>
      <c r="B359" s="299"/>
      <c r="C359" s="328"/>
      <c r="D359" s="328"/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307"/>
      <c r="Q359" s="299"/>
      <c r="R359" s="299"/>
      <c r="S359" s="299"/>
      <c r="T359" s="299"/>
      <c r="U359" s="299"/>
      <c r="V359" s="328"/>
      <c r="W359" s="338"/>
      <c r="X359" s="299"/>
      <c r="Y359" s="299"/>
      <c r="Z359" s="299"/>
      <c r="AA359" s="299"/>
      <c r="AB359" s="311"/>
    </row>
    <row r="360" ht="12.0" customHeight="1">
      <c r="A360" s="299"/>
      <c r="B360" s="299"/>
      <c r="C360" s="328"/>
      <c r="D360" s="328"/>
      <c r="E360" s="299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307"/>
      <c r="Q360" s="299"/>
      <c r="R360" s="299"/>
      <c r="S360" s="299"/>
      <c r="T360" s="299"/>
      <c r="U360" s="299"/>
      <c r="V360" s="328"/>
      <c r="W360" s="338"/>
      <c r="X360" s="299"/>
      <c r="Y360" s="299"/>
      <c r="Z360" s="299"/>
      <c r="AA360" s="299"/>
      <c r="AB360" s="311"/>
    </row>
    <row r="361" ht="12.0" customHeight="1">
      <c r="A361" s="299"/>
      <c r="B361" s="299"/>
      <c r="C361" s="328"/>
      <c r="D361" s="328"/>
      <c r="E361" s="299"/>
      <c r="F361" s="299"/>
      <c r="G361" s="299"/>
      <c r="H361" s="299"/>
      <c r="I361" s="299"/>
      <c r="J361" s="299"/>
      <c r="K361" s="299"/>
      <c r="L361" s="299"/>
      <c r="M361" s="299"/>
      <c r="N361" s="299"/>
      <c r="O361" s="299"/>
      <c r="P361" s="307"/>
      <c r="Q361" s="299"/>
      <c r="R361" s="299"/>
      <c r="S361" s="299"/>
      <c r="T361" s="299"/>
      <c r="U361" s="299"/>
      <c r="V361" s="328"/>
      <c r="W361" s="338"/>
      <c r="X361" s="299"/>
      <c r="Y361" s="299"/>
      <c r="Z361" s="299"/>
      <c r="AA361" s="299"/>
      <c r="AB361" s="311"/>
    </row>
    <row r="362" ht="12.0" customHeight="1">
      <c r="A362" s="299"/>
      <c r="B362" s="299"/>
      <c r="C362" s="328"/>
      <c r="D362" s="328"/>
      <c r="E362" s="299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307"/>
      <c r="Q362" s="299"/>
      <c r="R362" s="299"/>
      <c r="S362" s="299"/>
      <c r="T362" s="299"/>
      <c r="U362" s="299"/>
      <c r="V362" s="328"/>
      <c r="W362" s="338"/>
      <c r="X362" s="299"/>
      <c r="Y362" s="299"/>
      <c r="Z362" s="299"/>
      <c r="AA362" s="299"/>
      <c r="AB362" s="311"/>
    </row>
    <row r="363" ht="12.0" customHeight="1">
      <c r="A363" s="299"/>
      <c r="B363" s="299"/>
      <c r="C363" s="328"/>
      <c r="D363" s="328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307"/>
      <c r="Q363" s="299"/>
      <c r="R363" s="299"/>
      <c r="S363" s="299"/>
      <c r="T363" s="299"/>
      <c r="U363" s="299"/>
      <c r="V363" s="328"/>
      <c r="W363" s="338"/>
      <c r="X363" s="299"/>
      <c r="Y363" s="299"/>
      <c r="Z363" s="299"/>
      <c r="AA363" s="299"/>
      <c r="AB363" s="311"/>
    </row>
    <row r="364" ht="12.0" customHeight="1">
      <c r="A364" s="299"/>
      <c r="B364" s="299"/>
      <c r="C364" s="328"/>
      <c r="D364" s="328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307"/>
      <c r="Q364" s="299"/>
      <c r="R364" s="299"/>
      <c r="S364" s="299"/>
      <c r="T364" s="299"/>
      <c r="U364" s="299"/>
      <c r="V364" s="328"/>
      <c r="W364" s="338"/>
      <c r="X364" s="299"/>
      <c r="Y364" s="299"/>
      <c r="Z364" s="299"/>
      <c r="AA364" s="299"/>
      <c r="AB364" s="311"/>
    </row>
    <row r="365" ht="12.0" customHeight="1">
      <c r="A365" s="299"/>
      <c r="B365" s="299"/>
      <c r="C365" s="328"/>
      <c r="D365" s="328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307"/>
      <c r="Q365" s="299"/>
      <c r="R365" s="299"/>
      <c r="S365" s="299"/>
      <c r="T365" s="299"/>
      <c r="U365" s="299"/>
      <c r="V365" s="328"/>
      <c r="W365" s="338"/>
      <c r="X365" s="299"/>
      <c r="Y365" s="299"/>
      <c r="Z365" s="299"/>
      <c r="AA365" s="299"/>
      <c r="AB365" s="311"/>
    </row>
    <row r="366" ht="12.0" customHeight="1">
      <c r="A366" s="299"/>
      <c r="B366" s="299"/>
      <c r="C366" s="328"/>
      <c r="D366" s="328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307"/>
      <c r="Q366" s="299"/>
      <c r="R366" s="299"/>
      <c r="S366" s="299"/>
      <c r="T366" s="299"/>
      <c r="U366" s="299"/>
      <c r="V366" s="328"/>
      <c r="W366" s="338"/>
      <c r="X366" s="299"/>
      <c r="Y366" s="299"/>
      <c r="Z366" s="299"/>
      <c r="AA366" s="299"/>
      <c r="AB366" s="311"/>
    </row>
    <row r="367" ht="12.0" customHeight="1">
      <c r="A367" s="299"/>
      <c r="B367" s="299"/>
      <c r="C367" s="328"/>
      <c r="D367" s="328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307"/>
      <c r="Q367" s="299"/>
      <c r="R367" s="299"/>
      <c r="S367" s="299"/>
      <c r="T367" s="299"/>
      <c r="U367" s="299"/>
      <c r="V367" s="328"/>
      <c r="W367" s="338"/>
      <c r="X367" s="299"/>
      <c r="Y367" s="299"/>
      <c r="Z367" s="299"/>
      <c r="AA367" s="299"/>
      <c r="AB367" s="311"/>
    </row>
    <row r="368" ht="12.0" customHeight="1">
      <c r="A368" s="299"/>
      <c r="B368" s="299"/>
      <c r="C368" s="328"/>
      <c r="D368" s="328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307"/>
      <c r="Q368" s="299"/>
      <c r="R368" s="299"/>
      <c r="S368" s="299"/>
      <c r="T368" s="299"/>
      <c r="U368" s="299"/>
      <c r="V368" s="328"/>
      <c r="W368" s="338"/>
      <c r="X368" s="299"/>
      <c r="Y368" s="299"/>
      <c r="Z368" s="299"/>
      <c r="AA368" s="299"/>
      <c r="AB368" s="311"/>
    </row>
    <row r="369" ht="12.0" customHeight="1">
      <c r="A369" s="299"/>
      <c r="B369" s="299"/>
      <c r="C369" s="328"/>
      <c r="D369" s="328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307"/>
      <c r="Q369" s="299"/>
      <c r="R369" s="299"/>
      <c r="S369" s="299"/>
      <c r="T369" s="299"/>
      <c r="U369" s="299"/>
      <c r="V369" s="328"/>
      <c r="W369" s="338"/>
      <c r="X369" s="299"/>
      <c r="Y369" s="299"/>
      <c r="Z369" s="299"/>
      <c r="AA369" s="299"/>
      <c r="AB369" s="311"/>
    </row>
    <row r="370" ht="12.0" customHeight="1">
      <c r="A370" s="299"/>
      <c r="B370" s="299"/>
      <c r="C370" s="328"/>
      <c r="D370" s="328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307"/>
      <c r="Q370" s="299"/>
      <c r="R370" s="299"/>
      <c r="S370" s="299"/>
      <c r="T370" s="299"/>
      <c r="U370" s="299"/>
      <c r="V370" s="328"/>
      <c r="W370" s="338"/>
      <c r="X370" s="299"/>
      <c r="Y370" s="299"/>
      <c r="Z370" s="299"/>
      <c r="AA370" s="299"/>
      <c r="AB370" s="311"/>
    </row>
    <row r="371" ht="12.0" customHeight="1">
      <c r="A371" s="299"/>
      <c r="B371" s="299"/>
      <c r="C371" s="328"/>
      <c r="D371" s="328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307"/>
      <c r="Q371" s="299"/>
      <c r="R371" s="299"/>
      <c r="S371" s="299"/>
      <c r="T371" s="299"/>
      <c r="U371" s="299"/>
      <c r="V371" s="328"/>
      <c r="W371" s="338"/>
      <c r="X371" s="299"/>
      <c r="Y371" s="299"/>
      <c r="Z371" s="299"/>
      <c r="AA371" s="299"/>
      <c r="AB371" s="311"/>
    </row>
    <row r="372" ht="12.0" customHeight="1">
      <c r="A372" s="299"/>
      <c r="B372" s="299"/>
      <c r="C372" s="328"/>
      <c r="D372" s="328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307"/>
      <c r="Q372" s="299"/>
      <c r="R372" s="299"/>
      <c r="S372" s="299"/>
      <c r="T372" s="299"/>
      <c r="U372" s="299"/>
      <c r="V372" s="328"/>
      <c r="W372" s="338"/>
      <c r="X372" s="299"/>
      <c r="Y372" s="299"/>
      <c r="Z372" s="299"/>
      <c r="AA372" s="299"/>
      <c r="AB372" s="311"/>
    </row>
    <row r="373" ht="12.0" customHeight="1">
      <c r="A373" s="299"/>
      <c r="B373" s="299"/>
      <c r="C373" s="328"/>
      <c r="D373" s="328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307"/>
      <c r="Q373" s="299"/>
      <c r="R373" s="299"/>
      <c r="S373" s="299"/>
      <c r="T373" s="299"/>
      <c r="U373" s="299"/>
      <c r="V373" s="328"/>
      <c r="W373" s="338"/>
      <c r="X373" s="299"/>
      <c r="Y373" s="299"/>
      <c r="Z373" s="299"/>
      <c r="AA373" s="299"/>
      <c r="AB373" s="311"/>
    </row>
    <row r="374" ht="12.0" customHeight="1">
      <c r="A374" s="299"/>
      <c r="B374" s="299"/>
      <c r="C374" s="328"/>
      <c r="D374" s="328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307"/>
      <c r="Q374" s="299"/>
      <c r="R374" s="299"/>
      <c r="S374" s="299"/>
      <c r="T374" s="299"/>
      <c r="U374" s="299"/>
      <c r="V374" s="328"/>
      <c r="W374" s="338"/>
      <c r="X374" s="299"/>
      <c r="Y374" s="299"/>
      <c r="Z374" s="299"/>
      <c r="AA374" s="299"/>
      <c r="AB374" s="311"/>
    </row>
    <row r="375" ht="12.0" customHeight="1">
      <c r="A375" s="299"/>
      <c r="B375" s="299"/>
      <c r="C375" s="328"/>
      <c r="D375" s="328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307"/>
      <c r="Q375" s="299"/>
      <c r="R375" s="299"/>
      <c r="S375" s="299"/>
      <c r="T375" s="299"/>
      <c r="U375" s="299"/>
      <c r="V375" s="328"/>
      <c r="W375" s="338"/>
      <c r="X375" s="299"/>
      <c r="Y375" s="299"/>
      <c r="Z375" s="299"/>
      <c r="AA375" s="299"/>
      <c r="AB375" s="311"/>
    </row>
    <row r="376" ht="12.0" customHeight="1">
      <c r="A376" s="299"/>
      <c r="B376" s="299"/>
      <c r="C376" s="328"/>
      <c r="D376" s="328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307"/>
      <c r="Q376" s="299"/>
      <c r="R376" s="299"/>
      <c r="S376" s="299"/>
      <c r="T376" s="299"/>
      <c r="U376" s="299"/>
      <c r="V376" s="328"/>
      <c r="W376" s="338"/>
      <c r="X376" s="299"/>
      <c r="Y376" s="299"/>
      <c r="Z376" s="299"/>
      <c r="AA376" s="299"/>
      <c r="AB376" s="311"/>
    </row>
    <row r="377" ht="12.0" customHeight="1">
      <c r="A377" s="299"/>
      <c r="B377" s="299"/>
      <c r="C377" s="328"/>
      <c r="D377" s="328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307"/>
      <c r="Q377" s="299"/>
      <c r="R377" s="299"/>
      <c r="S377" s="299"/>
      <c r="T377" s="299"/>
      <c r="U377" s="299"/>
      <c r="V377" s="328"/>
      <c r="W377" s="338"/>
      <c r="X377" s="299"/>
      <c r="Y377" s="299"/>
      <c r="Z377" s="299"/>
      <c r="AA377" s="299"/>
      <c r="AB377" s="311"/>
    </row>
    <row r="378" ht="12.0" customHeight="1">
      <c r="A378" s="299"/>
      <c r="B378" s="299"/>
      <c r="C378" s="328"/>
      <c r="D378" s="328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307"/>
      <c r="Q378" s="299"/>
      <c r="R378" s="299"/>
      <c r="S378" s="299"/>
      <c r="T378" s="299"/>
      <c r="U378" s="299"/>
      <c r="V378" s="328"/>
      <c r="W378" s="338"/>
      <c r="X378" s="299"/>
      <c r="Y378" s="299"/>
      <c r="Z378" s="299"/>
      <c r="AA378" s="299"/>
      <c r="AB378" s="311"/>
    </row>
    <row r="379" ht="12.0" customHeight="1">
      <c r="A379" s="299"/>
      <c r="B379" s="299"/>
      <c r="C379" s="328"/>
      <c r="D379" s="328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307"/>
      <c r="Q379" s="299"/>
      <c r="R379" s="299"/>
      <c r="S379" s="299"/>
      <c r="T379" s="299"/>
      <c r="U379" s="299"/>
      <c r="V379" s="328"/>
      <c r="W379" s="338"/>
      <c r="X379" s="299"/>
      <c r="Y379" s="299"/>
      <c r="Z379" s="299"/>
      <c r="AA379" s="299"/>
      <c r="AB379" s="311"/>
    </row>
    <row r="380" ht="12.0" customHeight="1">
      <c r="A380" s="299"/>
      <c r="B380" s="299"/>
      <c r="C380" s="328"/>
      <c r="D380" s="328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307"/>
      <c r="Q380" s="299"/>
      <c r="R380" s="299"/>
      <c r="S380" s="299"/>
      <c r="T380" s="299"/>
      <c r="U380" s="299"/>
      <c r="V380" s="328"/>
      <c r="W380" s="338"/>
      <c r="X380" s="299"/>
      <c r="Y380" s="299"/>
      <c r="Z380" s="299"/>
      <c r="AA380" s="299"/>
      <c r="AB380" s="311"/>
    </row>
    <row r="381" ht="12.0" customHeight="1">
      <c r="A381" s="299"/>
      <c r="B381" s="299"/>
      <c r="C381" s="328"/>
      <c r="D381" s="328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307"/>
      <c r="Q381" s="299"/>
      <c r="R381" s="299"/>
      <c r="S381" s="299"/>
      <c r="T381" s="299"/>
      <c r="U381" s="299"/>
      <c r="V381" s="328"/>
      <c r="W381" s="338"/>
      <c r="X381" s="299"/>
      <c r="Y381" s="299"/>
      <c r="Z381" s="299"/>
      <c r="AA381" s="299"/>
      <c r="AB381" s="311"/>
    </row>
    <row r="382" ht="12.0" customHeight="1">
      <c r="A382" s="299"/>
      <c r="B382" s="299"/>
      <c r="C382" s="328"/>
      <c r="D382" s="328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307"/>
      <c r="Q382" s="299"/>
      <c r="R382" s="299"/>
      <c r="S382" s="299"/>
      <c r="T382" s="299"/>
      <c r="U382" s="299"/>
      <c r="V382" s="328"/>
      <c r="W382" s="338"/>
      <c r="X382" s="299"/>
      <c r="Y382" s="299"/>
      <c r="Z382" s="299"/>
      <c r="AA382" s="299"/>
      <c r="AB382" s="311"/>
    </row>
    <row r="383" ht="12.0" customHeight="1">
      <c r="A383" s="299"/>
      <c r="B383" s="299"/>
      <c r="C383" s="328"/>
      <c r="D383" s="328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307"/>
      <c r="Q383" s="299"/>
      <c r="R383" s="299"/>
      <c r="S383" s="299"/>
      <c r="T383" s="299"/>
      <c r="U383" s="299"/>
      <c r="V383" s="328"/>
      <c r="W383" s="338"/>
      <c r="X383" s="299"/>
      <c r="Y383" s="299"/>
      <c r="Z383" s="299"/>
      <c r="AA383" s="299"/>
      <c r="AB383" s="311"/>
    </row>
    <row r="384" ht="12.0" customHeight="1">
      <c r="A384" s="299"/>
      <c r="B384" s="299"/>
      <c r="C384" s="328"/>
      <c r="D384" s="328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307"/>
      <c r="Q384" s="299"/>
      <c r="R384" s="299"/>
      <c r="S384" s="299"/>
      <c r="T384" s="299"/>
      <c r="U384" s="299"/>
      <c r="V384" s="328"/>
      <c r="W384" s="338"/>
      <c r="X384" s="299"/>
      <c r="Y384" s="299"/>
      <c r="Z384" s="299"/>
      <c r="AA384" s="299"/>
      <c r="AB384" s="311"/>
    </row>
    <row r="385" ht="12.0" customHeight="1">
      <c r="A385" s="299"/>
      <c r="B385" s="299"/>
      <c r="C385" s="328"/>
      <c r="D385" s="328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307"/>
      <c r="Q385" s="299"/>
      <c r="R385" s="299"/>
      <c r="S385" s="299"/>
      <c r="T385" s="299"/>
      <c r="U385" s="299"/>
      <c r="V385" s="328"/>
      <c r="W385" s="338"/>
      <c r="X385" s="299"/>
      <c r="Y385" s="299"/>
      <c r="Z385" s="299"/>
      <c r="AA385" s="299"/>
      <c r="AB385" s="311"/>
    </row>
    <row r="386" ht="12.0" customHeight="1">
      <c r="A386" s="299"/>
      <c r="B386" s="299"/>
      <c r="C386" s="328"/>
      <c r="D386" s="328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307"/>
      <c r="Q386" s="299"/>
      <c r="R386" s="299"/>
      <c r="S386" s="299"/>
      <c r="T386" s="299"/>
      <c r="U386" s="299"/>
      <c r="V386" s="328"/>
      <c r="W386" s="338"/>
      <c r="X386" s="299"/>
      <c r="Y386" s="299"/>
      <c r="Z386" s="299"/>
      <c r="AA386" s="299"/>
      <c r="AB386" s="311"/>
    </row>
    <row r="387" ht="12.0" customHeight="1">
      <c r="A387" s="299"/>
      <c r="B387" s="299"/>
      <c r="C387" s="328"/>
      <c r="D387" s="328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307"/>
      <c r="Q387" s="299"/>
      <c r="R387" s="299"/>
      <c r="S387" s="299"/>
      <c r="T387" s="299"/>
      <c r="U387" s="299"/>
      <c r="V387" s="328"/>
      <c r="W387" s="338"/>
      <c r="X387" s="299"/>
      <c r="Y387" s="299"/>
      <c r="Z387" s="299"/>
      <c r="AA387" s="299"/>
      <c r="AB387" s="311"/>
    </row>
    <row r="388" ht="12.0" customHeight="1">
      <c r="A388" s="299"/>
      <c r="B388" s="299"/>
      <c r="C388" s="328"/>
      <c r="D388" s="328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307"/>
      <c r="Q388" s="299"/>
      <c r="R388" s="299"/>
      <c r="S388" s="299"/>
      <c r="T388" s="299"/>
      <c r="U388" s="299"/>
      <c r="V388" s="328"/>
      <c r="W388" s="338"/>
      <c r="X388" s="299"/>
      <c r="Y388" s="299"/>
      <c r="Z388" s="299"/>
      <c r="AA388" s="299"/>
      <c r="AB388" s="311"/>
    </row>
    <row r="389" ht="12.0" customHeight="1">
      <c r="A389" s="299"/>
      <c r="B389" s="299"/>
      <c r="C389" s="328"/>
      <c r="D389" s="328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307"/>
      <c r="Q389" s="299"/>
      <c r="R389" s="299"/>
      <c r="S389" s="299"/>
      <c r="T389" s="299"/>
      <c r="U389" s="299"/>
      <c r="V389" s="328"/>
      <c r="W389" s="338"/>
      <c r="X389" s="299"/>
      <c r="Y389" s="299"/>
      <c r="Z389" s="299"/>
      <c r="AA389" s="299"/>
      <c r="AB389" s="311"/>
    </row>
    <row r="390" ht="12.0" customHeight="1">
      <c r="A390" s="299"/>
      <c r="B390" s="299"/>
      <c r="C390" s="328"/>
      <c r="D390" s="328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307"/>
      <c r="Q390" s="299"/>
      <c r="R390" s="299"/>
      <c r="S390" s="299"/>
      <c r="T390" s="299"/>
      <c r="U390" s="299"/>
      <c r="V390" s="328"/>
      <c r="W390" s="338"/>
      <c r="X390" s="299"/>
      <c r="Y390" s="299"/>
      <c r="Z390" s="299"/>
      <c r="AA390" s="299"/>
      <c r="AB390" s="311"/>
    </row>
    <row r="391" ht="12.0" customHeight="1">
      <c r="A391" s="299"/>
      <c r="B391" s="299"/>
      <c r="C391" s="328"/>
      <c r="D391" s="328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307"/>
      <c r="Q391" s="299"/>
      <c r="R391" s="299"/>
      <c r="S391" s="299"/>
      <c r="T391" s="299"/>
      <c r="U391" s="299"/>
      <c r="V391" s="328"/>
      <c r="W391" s="338"/>
      <c r="X391" s="299"/>
      <c r="Y391" s="299"/>
      <c r="Z391" s="299"/>
      <c r="AA391" s="299"/>
      <c r="AB391" s="311"/>
    </row>
    <row r="392" ht="12.0" customHeight="1">
      <c r="A392" s="299"/>
      <c r="B392" s="299"/>
      <c r="C392" s="328"/>
      <c r="D392" s="328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307"/>
      <c r="Q392" s="299"/>
      <c r="R392" s="299"/>
      <c r="S392" s="299"/>
      <c r="T392" s="299"/>
      <c r="U392" s="299"/>
      <c r="V392" s="328"/>
      <c r="W392" s="338"/>
      <c r="X392" s="299"/>
      <c r="Y392" s="299"/>
      <c r="Z392" s="299"/>
      <c r="AA392" s="299"/>
      <c r="AB392" s="311"/>
    </row>
    <row r="393" ht="12.0" customHeight="1">
      <c r="A393" s="299"/>
      <c r="B393" s="299"/>
      <c r="C393" s="328"/>
      <c r="D393" s="328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307"/>
      <c r="Q393" s="299"/>
      <c r="R393" s="299"/>
      <c r="S393" s="299"/>
      <c r="T393" s="299"/>
      <c r="U393" s="299"/>
      <c r="V393" s="328"/>
      <c r="W393" s="338"/>
      <c r="X393" s="299"/>
      <c r="Y393" s="299"/>
      <c r="Z393" s="299"/>
      <c r="AA393" s="299"/>
      <c r="AB393" s="311"/>
    </row>
    <row r="394" ht="12.0" customHeight="1">
      <c r="A394" s="299"/>
      <c r="B394" s="299"/>
      <c r="C394" s="328"/>
      <c r="D394" s="328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307"/>
      <c r="Q394" s="299"/>
      <c r="R394" s="299"/>
      <c r="S394" s="299"/>
      <c r="T394" s="299"/>
      <c r="U394" s="299"/>
      <c r="V394" s="328"/>
      <c r="W394" s="338"/>
      <c r="X394" s="299"/>
      <c r="Y394" s="299"/>
      <c r="Z394" s="299"/>
      <c r="AA394" s="299"/>
      <c r="AB394" s="311"/>
    </row>
    <row r="395" ht="12.0" customHeight="1">
      <c r="A395" s="299"/>
      <c r="B395" s="299"/>
      <c r="C395" s="328"/>
      <c r="D395" s="328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307"/>
      <c r="Q395" s="299"/>
      <c r="R395" s="299"/>
      <c r="S395" s="299"/>
      <c r="T395" s="299"/>
      <c r="U395" s="299"/>
      <c r="V395" s="328"/>
      <c r="W395" s="338"/>
      <c r="X395" s="299"/>
      <c r="Y395" s="299"/>
      <c r="Z395" s="299"/>
      <c r="AA395" s="299"/>
      <c r="AB395" s="311"/>
    </row>
    <row r="396" ht="12.0" customHeight="1">
      <c r="A396" s="299"/>
      <c r="B396" s="299"/>
      <c r="C396" s="328"/>
      <c r="D396" s="328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307"/>
      <c r="Q396" s="299"/>
      <c r="R396" s="299"/>
      <c r="S396" s="299"/>
      <c r="T396" s="299"/>
      <c r="U396" s="299"/>
      <c r="V396" s="328"/>
      <c r="W396" s="338"/>
      <c r="X396" s="299"/>
      <c r="Y396" s="299"/>
      <c r="Z396" s="299"/>
      <c r="AA396" s="299"/>
      <c r="AB396" s="311"/>
    </row>
    <row r="397" ht="12.0" customHeight="1">
      <c r="A397" s="299"/>
      <c r="B397" s="299"/>
      <c r="C397" s="328"/>
      <c r="D397" s="328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307"/>
      <c r="Q397" s="299"/>
      <c r="R397" s="299"/>
      <c r="S397" s="299"/>
      <c r="T397" s="299"/>
      <c r="U397" s="299"/>
      <c r="V397" s="328"/>
      <c r="W397" s="338"/>
      <c r="X397" s="299"/>
      <c r="Y397" s="299"/>
      <c r="Z397" s="299"/>
      <c r="AA397" s="299"/>
      <c r="AB397" s="311"/>
    </row>
    <row r="398" ht="12.0" customHeight="1">
      <c r="A398" s="299"/>
      <c r="B398" s="299"/>
      <c r="C398" s="328"/>
      <c r="D398" s="328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307"/>
      <c r="Q398" s="299"/>
      <c r="R398" s="299"/>
      <c r="S398" s="299"/>
      <c r="T398" s="299"/>
      <c r="U398" s="299"/>
      <c r="V398" s="328"/>
      <c r="W398" s="338"/>
      <c r="X398" s="299"/>
      <c r="Y398" s="299"/>
      <c r="Z398" s="299"/>
      <c r="AA398" s="299"/>
      <c r="AB398" s="311"/>
    </row>
    <row r="399" ht="12.0" customHeight="1">
      <c r="A399" s="299"/>
      <c r="B399" s="299"/>
      <c r="C399" s="328"/>
      <c r="D399" s="328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307"/>
      <c r="Q399" s="299"/>
      <c r="R399" s="299"/>
      <c r="S399" s="299"/>
      <c r="T399" s="299"/>
      <c r="U399" s="299"/>
      <c r="V399" s="328"/>
      <c r="W399" s="338"/>
      <c r="X399" s="299"/>
      <c r="Y399" s="299"/>
      <c r="Z399" s="299"/>
      <c r="AA399" s="299"/>
      <c r="AB399" s="311"/>
    </row>
    <row r="400" ht="12.0" customHeight="1">
      <c r="A400" s="299"/>
      <c r="B400" s="299"/>
      <c r="C400" s="328"/>
      <c r="D400" s="328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307"/>
      <c r="Q400" s="299"/>
      <c r="R400" s="299"/>
      <c r="S400" s="299"/>
      <c r="T400" s="299"/>
      <c r="U400" s="299"/>
      <c r="V400" s="328"/>
      <c r="W400" s="338"/>
      <c r="X400" s="299"/>
      <c r="Y400" s="299"/>
      <c r="Z400" s="299"/>
      <c r="AA400" s="299"/>
      <c r="AB400" s="311"/>
    </row>
    <row r="401" ht="12.0" customHeight="1">
      <c r="A401" s="299"/>
      <c r="B401" s="299"/>
      <c r="C401" s="328"/>
      <c r="D401" s="328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307"/>
      <c r="Q401" s="299"/>
      <c r="R401" s="299"/>
      <c r="S401" s="299"/>
      <c r="T401" s="299"/>
      <c r="U401" s="299"/>
      <c r="V401" s="328"/>
      <c r="W401" s="338"/>
      <c r="X401" s="299"/>
      <c r="Y401" s="299"/>
      <c r="Z401" s="299"/>
      <c r="AA401" s="299"/>
      <c r="AB401" s="311"/>
    </row>
    <row r="402" ht="12.0" customHeight="1">
      <c r="A402" s="299"/>
      <c r="B402" s="299"/>
      <c r="C402" s="328"/>
      <c r="D402" s="328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307"/>
      <c r="Q402" s="299"/>
      <c r="R402" s="299"/>
      <c r="S402" s="299"/>
      <c r="T402" s="299"/>
      <c r="U402" s="299"/>
      <c r="V402" s="328"/>
      <c r="W402" s="338"/>
      <c r="X402" s="299"/>
      <c r="Y402" s="299"/>
      <c r="Z402" s="299"/>
      <c r="AA402" s="299"/>
      <c r="AB402" s="311"/>
    </row>
    <row r="403" ht="12.0" customHeight="1">
      <c r="A403" s="299"/>
      <c r="B403" s="299"/>
      <c r="C403" s="328"/>
      <c r="D403" s="328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307"/>
      <c r="Q403" s="299"/>
      <c r="R403" s="299"/>
      <c r="S403" s="299"/>
      <c r="T403" s="299"/>
      <c r="U403" s="299"/>
      <c r="V403" s="328"/>
      <c r="W403" s="338"/>
      <c r="X403" s="299"/>
      <c r="Y403" s="299"/>
      <c r="Z403" s="299"/>
      <c r="AA403" s="299"/>
      <c r="AB403" s="311"/>
    </row>
    <row r="404" ht="12.0" customHeight="1">
      <c r="A404" s="299"/>
      <c r="B404" s="299"/>
      <c r="C404" s="328"/>
      <c r="D404" s="328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307"/>
      <c r="Q404" s="299"/>
      <c r="R404" s="299"/>
      <c r="S404" s="299"/>
      <c r="T404" s="299"/>
      <c r="U404" s="299"/>
      <c r="V404" s="328"/>
      <c r="W404" s="338"/>
      <c r="X404" s="299"/>
      <c r="Y404" s="299"/>
      <c r="Z404" s="299"/>
      <c r="AA404" s="299"/>
      <c r="AB404" s="311"/>
    </row>
    <row r="405" ht="12.0" customHeight="1">
      <c r="A405" s="299"/>
      <c r="B405" s="299"/>
      <c r="C405" s="328"/>
      <c r="D405" s="328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307"/>
      <c r="Q405" s="299"/>
      <c r="R405" s="299"/>
      <c r="S405" s="299"/>
      <c r="T405" s="299"/>
      <c r="U405" s="299"/>
      <c r="V405" s="328"/>
      <c r="W405" s="338"/>
      <c r="X405" s="299"/>
      <c r="Y405" s="299"/>
      <c r="Z405" s="299"/>
      <c r="AA405" s="299"/>
      <c r="AB405" s="311"/>
    </row>
    <row r="406" ht="12.0" customHeight="1">
      <c r="A406" s="299"/>
      <c r="B406" s="299"/>
      <c r="C406" s="328"/>
      <c r="D406" s="328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307"/>
      <c r="Q406" s="299"/>
      <c r="R406" s="299"/>
      <c r="S406" s="299"/>
      <c r="T406" s="299"/>
      <c r="U406" s="299"/>
      <c r="V406" s="328"/>
      <c r="W406" s="338"/>
      <c r="X406" s="299"/>
      <c r="Y406" s="299"/>
      <c r="Z406" s="299"/>
      <c r="AA406" s="299"/>
      <c r="AB406" s="311"/>
    </row>
    <row r="407" ht="12.0" customHeight="1">
      <c r="A407" s="299"/>
      <c r="B407" s="299"/>
      <c r="C407" s="328"/>
      <c r="D407" s="328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307"/>
      <c r="Q407" s="299"/>
      <c r="R407" s="299"/>
      <c r="S407" s="299"/>
      <c r="T407" s="299"/>
      <c r="U407" s="299"/>
      <c r="V407" s="328"/>
      <c r="W407" s="338"/>
      <c r="X407" s="299"/>
      <c r="Y407" s="299"/>
      <c r="Z407" s="299"/>
      <c r="AA407" s="299"/>
      <c r="AB407" s="311"/>
    </row>
    <row r="408" ht="12.0" customHeight="1">
      <c r="A408" s="299"/>
      <c r="B408" s="299"/>
      <c r="C408" s="328"/>
      <c r="D408" s="328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307"/>
      <c r="Q408" s="299"/>
      <c r="R408" s="299"/>
      <c r="S408" s="299"/>
      <c r="T408" s="299"/>
      <c r="U408" s="299"/>
      <c r="V408" s="328"/>
      <c r="W408" s="338"/>
      <c r="X408" s="299"/>
      <c r="Y408" s="299"/>
      <c r="Z408" s="299"/>
      <c r="AA408" s="299"/>
      <c r="AB408" s="311"/>
    </row>
    <row r="409" ht="12.0" customHeight="1">
      <c r="A409" s="299"/>
      <c r="B409" s="299"/>
      <c r="C409" s="328"/>
      <c r="D409" s="328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307"/>
      <c r="Q409" s="299"/>
      <c r="R409" s="299"/>
      <c r="S409" s="299"/>
      <c r="T409" s="299"/>
      <c r="U409" s="299"/>
      <c r="V409" s="328"/>
      <c r="W409" s="338"/>
      <c r="X409" s="299"/>
      <c r="Y409" s="299"/>
      <c r="Z409" s="299"/>
      <c r="AA409" s="299"/>
      <c r="AB409" s="311"/>
    </row>
    <row r="410" ht="12.0" customHeight="1">
      <c r="A410" s="299"/>
      <c r="B410" s="299"/>
      <c r="C410" s="328"/>
      <c r="D410" s="328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307"/>
      <c r="Q410" s="299"/>
      <c r="R410" s="299"/>
      <c r="S410" s="299"/>
      <c r="T410" s="299"/>
      <c r="U410" s="299"/>
      <c r="V410" s="328"/>
      <c r="W410" s="338"/>
      <c r="X410" s="299"/>
      <c r="Y410" s="299"/>
      <c r="Z410" s="299"/>
      <c r="AA410" s="299"/>
      <c r="AB410" s="311"/>
    </row>
    <row r="411" ht="12.0" customHeight="1">
      <c r="A411" s="299"/>
      <c r="B411" s="299"/>
      <c r="C411" s="328"/>
      <c r="D411" s="328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307"/>
      <c r="Q411" s="299"/>
      <c r="R411" s="299"/>
      <c r="S411" s="299"/>
      <c r="T411" s="299"/>
      <c r="U411" s="299"/>
      <c r="V411" s="328"/>
      <c r="W411" s="338"/>
      <c r="X411" s="299"/>
      <c r="Y411" s="299"/>
      <c r="Z411" s="299"/>
      <c r="AA411" s="299"/>
      <c r="AB411" s="311"/>
    </row>
    <row r="412" ht="12.0" customHeight="1">
      <c r="A412" s="299"/>
      <c r="B412" s="299"/>
      <c r="C412" s="328"/>
      <c r="D412" s="328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307"/>
      <c r="Q412" s="299"/>
      <c r="R412" s="299"/>
      <c r="S412" s="299"/>
      <c r="T412" s="299"/>
      <c r="U412" s="299"/>
      <c r="V412" s="328"/>
      <c r="W412" s="338"/>
      <c r="X412" s="299"/>
      <c r="Y412" s="299"/>
      <c r="Z412" s="299"/>
      <c r="AA412" s="299"/>
      <c r="AB412" s="311"/>
    </row>
    <row r="413" ht="12.0" customHeight="1">
      <c r="A413" s="299"/>
      <c r="B413" s="299"/>
      <c r="C413" s="328"/>
      <c r="D413" s="328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307"/>
      <c r="Q413" s="299"/>
      <c r="R413" s="299"/>
      <c r="S413" s="299"/>
      <c r="T413" s="299"/>
      <c r="U413" s="299"/>
      <c r="V413" s="328"/>
      <c r="W413" s="338"/>
      <c r="X413" s="299"/>
      <c r="Y413" s="299"/>
      <c r="Z413" s="299"/>
      <c r="AA413" s="299"/>
      <c r="AB413" s="311"/>
    </row>
    <row r="414" ht="12.0" customHeight="1">
      <c r="A414" s="299"/>
      <c r="B414" s="299"/>
      <c r="C414" s="328"/>
      <c r="D414" s="328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307"/>
      <c r="Q414" s="299"/>
      <c r="R414" s="299"/>
      <c r="S414" s="299"/>
      <c r="T414" s="299"/>
      <c r="U414" s="299"/>
      <c r="V414" s="328"/>
      <c r="W414" s="338"/>
      <c r="X414" s="299"/>
      <c r="Y414" s="299"/>
      <c r="Z414" s="299"/>
      <c r="AA414" s="299"/>
      <c r="AB414" s="311"/>
    </row>
    <row r="415" ht="12.0" customHeight="1">
      <c r="A415" s="299"/>
      <c r="B415" s="299"/>
      <c r="C415" s="328"/>
      <c r="D415" s="328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307"/>
      <c r="Q415" s="299"/>
      <c r="R415" s="299"/>
      <c r="S415" s="299"/>
      <c r="T415" s="299"/>
      <c r="U415" s="299"/>
      <c r="V415" s="328"/>
      <c r="W415" s="338"/>
      <c r="X415" s="299"/>
      <c r="Y415" s="299"/>
      <c r="Z415" s="299"/>
      <c r="AA415" s="299"/>
      <c r="AB415" s="311"/>
    </row>
    <row r="416" ht="12.0" customHeight="1">
      <c r="A416" s="299"/>
      <c r="B416" s="299"/>
      <c r="C416" s="328"/>
      <c r="D416" s="328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307"/>
      <c r="Q416" s="299"/>
      <c r="R416" s="299"/>
      <c r="S416" s="299"/>
      <c r="T416" s="299"/>
      <c r="U416" s="299"/>
      <c r="V416" s="328"/>
      <c r="W416" s="338"/>
      <c r="X416" s="299"/>
      <c r="Y416" s="299"/>
      <c r="Z416" s="299"/>
      <c r="AA416" s="299"/>
      <c r="AB416" s="311"/>
    </row>
    <row r="417" ht="12.0" customHeight="1">
      <c r="A417" s="299"/>
      <c r="B417" s="299"/>
      <c r="C417" s="328"/>
      <c r="D417" s="328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307"/>
      <c r="Q417" s="299"/>
      <c r="R417" s="299"/>
      <c r="S417" s="299"/>
      <c r="T417" s="299"/>
      <c r="U417" s="299"/>
      <c r="V417" s="328"/>
      <c r="W417" s="338"/>
      <c r="X417" s="299"/>
      <c r="Y417" s="299"/>
      <c r="Z417" s="299"/>
      <c r="AA417" s="299"/>
      <c r="AB417" s="311"/>
    </row>
    <row r="418" ht="12.0" customHeight="1">
      <c r="A418" s="299"/>
      <c r="B418" s="299"/>
      <c r="C418" s="328"/>
      <c r="D418" s="328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307"/>
      <c r="Q418" s="299"/>
      <c r="R418" s="299"/>
      <c r="S418" s="299"/>
      <c r="T418" s="299"/>
      <c r="U418" s="299"/>
      <c r="V418" s="328"/>
      <c r="W418" s="338"/>
      <c r="X418" s="299"/>
      <c r="Y418" s="299"/>
      <c r="Z418" s="299"/>
      <c r="AA418" s="299"/>
      <c r="AB418" s="311"/>
    </row>
    <row r="419" ht="12.0" customHeight="1">
      <c r="A419" s="299"/>
      <c r="B419" s="299"/>
      <c r="C419" s="328"/>
      <c r="D419" s="328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307"/>
      <c r="Q419" s="299"/>
      <c r="R419" s="299"/>
      <c r="S419" s="299"/>
      <c r="T419" s="299"/>
      <c r="U419" s="299"/>
      <c r="V419" s="328"/>
      <c r="W419" s="338"/>
      <c r="X419" s="299"/>
      <c r="Y419" s="299"/>
      <c r="Z419" s="299"/>
      <c r="AA419" s="299"/>
      <c r="AB419" s="311"/>
    </row>
    <row r="420" ht="12.0" customHeight="1">
      <c r="A420" s="299"/>
      <c r="B420" s="299"/>
      <c r="C420" s="328"/>
      <c r="D420" s="328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307"/>
      <c r="Q420" s="299"/>
      <c r="R420" s="299"/>
      <c r="S420" s="299"/>
      <c r="T420" s="299"/>
      <c r="U420" s="299"/>
      <c r="V420" s="328"/>
      <c r="W420" s="338"/>
      <c r="X420" s="299"/>
      <c r="Y420" s="299"/>
      <c r="Z420" s="299"/>
      <c r="AA420" s="299"/>
      <c r="AB420" s="311"/>
    </row>
    <row r="421" ht="12.0" customHeight="1">
      <c r="A421" s="299"/>
      <c r="B421" s="299"/>
      <c r="C421" s="328"/>
      <c r="D421" s="328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307"/>
      <c r="Q421" s="299"/>
      <c r="R421" s="299"/>
      <c r="S421" s="299"/>
      <c r="T421" s="299"/>
      <c r="U421" s="299"/>
      <c r="V421" s="328"/>
      <c r="W421" s="338"/>
      <c r="X421" s="299"/>
      <c r="Y421" s="299"/>
      <c r="Z421" s="299"/>
      <c r="AA421" s="299"/>
      <c r="AB421" s="311"/>
    </row>
    <row r="422" ht="12.0" customHeight="1">
      <c r="A422" s="299"/>
      <c r="B422" s="299"/>
      <c r="C422" s="328"/>
      <c r="D422" s="328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307"/>
      <c r="Q422" s="299"/>
      <c r="R422" s="299"/>
      <c r="S422" s="299"/>
      <c r="T422" s="299"/>
      <c r="U422" s="299"/>
      <c r="V422" s="328"/>
      <c r="W422" s="338"/>
      <c r="X422" s="299"/>
      <c r="Y422" s="299"/>
      <c r="Z422" s="299"/>
      <c r="AA422" s="299"/>
      <c r="AB422" s="311"/>
    </row>
    <row r="423" ht="12.0" customHeight="1">
      <c r="A423" s="299"/>
      <c r="B423" s="299"/>
      <c r="C423" s="328"/>
      <c r="D423" s="328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307"/>
      <c r="Q423" s="299"/>
      <c r="R423" s="299"/>
      <c r="S423" s="299"/>
      <c r="T423" s="299"/>
      <c r="U423" s="299"/>
      <c r="V423" s="328"/>
      <c r="W423" s="338"/>
      <c r="X423" s="299"/>
      <c r="Y423" s="299"/>
      <c r="Z423" s="299"/>
      <c r="AA423" s="299"/>
      <c r="AB423" s="311"/>
    </row>
    <row r="424" ht="12.0" customHeight="1">
      <c r="A424" s="299"/>
      <c r="B424" s="299"/>
      <c r="C424" s="328"/>
      <c r="D424" s="328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307"/>
      <c r="Q424" s="299"/>
      <c r="R424" s="299"/>
      <c r="S424" s="299"/>
      <c r="T424" s="299"/>
      <c r="U424" s="299"/>
      <c r="V424" s="328"/>
      <c r="W424" s="338"/>
      <c r="X424" s="299"/>
      <c r="Y424" s="299"/>
      <c r="Z424" s="299"/>
      <c r="AA424" s="299"/>
      <c r="AB424" s="311"/>
    </row>
    <row r="425" ht="12.0" customHeight="1">
      <c r="A425" s="299"/>
      <c r="B425" s="299"/>
      <c r="C425" s="328"/>
      <c r="D425" s="328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307"/>
      <c r="Q425" s="299"/>
      <c r="R425" s="299"/>
      <c r="S425" s="299"/>
      <c r="T425" s="299"/>
      <c r="U425" s="299"/>
      <c r="V425" s="328"/>
      <c r="W425" s="338"/>
      <c r="X425" s="299"/>
      <c r="Y425" s="299"/>
      <c r="Z425" s="299"/>
      <c r="AA425" s="299"/>
      <c r="AB425" s="311"/>
    </row>
    <row r="426" ht="12.0" customHeight="1">
      <c r="A426" s="299"/>
      <c r="B426" s="299"/>
      <c r="C426" s="328"/>
      <c r="D426" s="328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307"/>
      <c r="Q426" s="299"/>
      <c r="R426" s="299"/>
      <c r="S426" s="299"/>
      <c r="T426" s="299"/>
      <c r="U426" s="299"/>
      <c r="V426" s="328"/>
      <c r="W426" s="338"/>
      <c r="X426" s="299"/>
      <c r="Y426" s="299"/>
      <c r="Z426" s="299"/>
      <c r="AA426" s="299"/>
      <c r="AB426" s="311"/>
    </row>
    <row r="427" ht="12.0" customHeight="1">
      <c r="A427" s="299"/>
      <c r="B427" s="299"/>
      <c r="C427" s="328"/>
      <c r="D427" s="328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307"/>
      <c r="Q427" s="299"/>
      <c r="R427" s="299"/>
      <c r="S427" s="299"/>
      <c r="T427" s="299"/>
      <c r="U427" s="299"/>
      <c r="V427" s="328"/>
      <c r="W427" s="338"/>
      <c r="X427" s="299"/>
      <c r="Y427" s="299"/>
      <c r="Z427" s="299"/>
      <c r="AA427" s="299"/>
      <c r="AB427" s="311"/>
    </row>
    <row r="428" ht="12.0" customHeight="1">
      <c r="A428" s="299"/>
      <c r="B428" s="299"/>
      <c r="C428" s="328"/>
      <c r="D428" s="328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307"/>
      <c r="Q428" s="299"/>
      <c r="R428" s="299"/>
      <c r="S428" s="299"/>
      <c r="T428" s="299"/>
      <c r="U428" s="299"/>
      <c r="V428" s="328"/>
      <c r="W428" s="338"/>
      <c r="X428" s="299"/>
      <c r="Y428" s="299"/>
      <c r="Z428" s="299"/>
      <c r="AA428" s="299"/>
      <c r="AB428" s="311"/>
    </row>
    <row r="429" ht="12.0" customHeight="1">
      <c r="A429" s="299"/>
      <c r="B429" s="299"/>
      <c r="C429" s="328"/>
      <c r="D429" s="328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307"/>
      <c r="Q429" s="299"/>
      <c r="R429" s="299"/>
      <c r="S429" s="299"/>
      <c r="T429" s="299"/>
      <c r="U429" s="299"/>
      <c r="V429" s="328"/>
      <c r="W429" s="338"/>
      <c r="X429" s="299"/>
      <c r="Y429" s="299"/>
      <c r="Z429" s="299"/>
      <c r="AA429" s="299"/>
      <c r="AB429" s="311"/>
    </row>
    <row r="430" ht="12.0" customHeight="1">
      <c r="A430" s="299"/>
      <c r="B430" s="299"/>
      <c r="C430" s="328"/>
      <c r="D430" s="328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307"/>
      <c r="Q430" s="299"/>
      <c r="R430" s="299"/>
      <c r="S430" s="299"/>
      <c r="T430" s="299"/>
      <c r="U430" s="299"/>
      <c r="V430" s="328"/>
      <c r="W430" s="338"/>
      <c r="X430" s="299"/>
      <c r="Y430" s="299"/>
      <c r="Z430" s="299"/>
      <c r="AA430" s="299"/>
      <c r="AB430" s="311"/>
    </row>
    <row r="431" ht="12.0" customHeight="1">
      <c r="A431" s="299"/>
      <c r="B431" s="299"/>
      <c r="C431" s="328"/>
      <c r="D431" s="328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307"/>
      <c r="Q431" s="299"/>
      <c r="R431" s="299"/>
      <c r="S431" s="299"/>
      <c r="T431" s="299"/>
      <c r="U431" s="299"/>
      <c r="V431" s="328"/>
      <c r="W431" s="338"/>
      <c r="X431" s="299"/>
      <c r="Y431" s="299"/>
      <c r="Z431" s="299"/>
      <c r="AA431" s="299"/>
      <c r="AB431" s="311"/>
    </row>
    <row r="432" ht="12.0" customHeight="1">
      <c r="A432" s="299"/>
      <c r="B432" s="299"/>
      <c r="C432" s="328"/>
      <c r="D432" s="328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307"/>
      <c r="Q432" s="299"/>
      <c r="R432" s="299"/>
      <c r="S432" s="299"/>
      <c r="T432" s="299"/>
      <c r="U432" s="299"/>
      <c r="V432" s="328"/>
      <c r="W432" s="338"/>
      <c r="X432" s="299"/>
      <c r="Y432" s="299"/>
      <c r="Z432" s="299"/>
      <c r="AA432" s="299"/>
      <c r="AB432" s="311"/>
    </row>
    <row r="433" ht="12.0" customHeight="1">
      <c r="A433" s="299"/>
      <c r="B433" s="299"/>
      <c r="C433" s="328"/>
      <c r="D433" s="328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307"/>
      <c r="Q433" s="299"/>
      <c r="R433" s="299"/>
      <c r="S433" s="299"/>
      <c r="T433" s="299"/>
      <c r="U433" s="299"/>
      <c r="V433" s="328"/>
      <c r="W433" s="338"/>
      <c r="X433" s="299"/>
      <c r="Y433" s="299"/>
      <c r="Z433" s="299"/>
      <c r="AA433" s="299"/>
      <c r="AB433" s="311"/>
    </row>
    <row r="434" ht="12.0" customHeight="1">
      <c r="A434" s="299"/>
      <c r="B434" s="299"/>
      <c r="C434" s="328"/>
      <c r="D434" s="328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307"/>
      <c r="Q434" s="299"/>
      <c r="R434" s="299"/>
      <c r="S434" s="299"/>
      <c r="T434" s="299"/>
      <c r="U434" s="299"/>
      <c r="V434" s="328"/>
      <c r="W434" s="338"/>
      <c r="X434" s="299"/>
      <c r="Y434" s="299"/>
      <c r="Z434" s="299"/>
      <c r="AA434" s="299"/>
      <c r="AB434" s="311"/>
    </row>
    <row r="435" ht="12.0" customHeight="1">
      <c r="A435" s="299"/>
      <c r="B435" s="299"/>
      <c r="C435" s="328"/>
      <c r="D435" s="328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307"/>
      <c r="Q435" s="299"/>
      <c r="R435" s="299"/>
      <c r="S435" s="299"/>
      <c r="T435" s="299"/>
      <c r="U435" s="299"/>
      <c r="V435" s="328"/>
      <c r="W435" s="338"/>
      <c r="X435" s="299"/>
      <c r="Y435" s="299"/>
      <c r="Z435" s="299"/>
      <c r="AA435" s="299"/>
      <c r="AB435" s="311"/>
    </row>
    <row r="436" ht="12.0" customHeight="1">
      <c r="A436" s="299"/>
      <c r="B436" s="299"/>
      <c r="C436" s="328"/>
      <c r="D436" s="328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307"/>
      <c r="Q436" s="299"/>
      <c r="R436" s="299"/>
      <c r="S436" s="299"/>
      <c r="T436" s="299"/>
      <c r="U436" s="299"/>
      <c r="V436" s="328"/>
      <c r="W436" s="338"/>
      <c r="X436" s="299"/>
      <c r="Y436" s="299"/>
      <c r="Z436" s="299"/>
      <c r="AA436" s="299"/>
      <c r="AB436" s="311"/>
    </row>
    <row r="437" ht="12.0" customHeight="1">
      <c r="A437" s="299"/>
      <c r="B437" s="299"/>
      <c r="C437" s="328"/>
      <c r="D437" s="328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307"/>
      <c r="Q437" s="299"/>
      <c r="R437" s="299"/>
      <c r="S437" s="299"/>
      <c r="T437" s="299"/>
      <c r="U437" s="299"/>
      <c r="V437" s="328"/>
      <c r="W437" s="338"/>
      <c r="X437" s="299"/>
      <c r="Y437" s="299"/>
      <c r="Z437" s="299"/>
      <c r="AA437" s="299"/>
      <c r="AB437" s="311"/>
    </row>
    <row r="438" ht="12.0" customHeight="1">
      <c r="A438" s="299"/>
      <c r="B438" s="299"/>
      <c r="C438" s="328"/>
      <c r="D438" s="328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307"/>
      <c r="Q438" s="299"/>
      <c r="R438" s="299"/>
      <c r="S438" s="299"/>
      <c r="T438" s="299"/>
      <c r="U438" s="299"/>
      <c r="V438" s="328"/>
      <c r="W438" s="338"/>
      <c r="X438" s="299"/>
      <c r="Y438" s="299"/>
      <c r="Z438" s="299"/>
      <c r="AA438" s="299"/>
      <c r="AB438" s="311"/>
    </row>
    <row r="439" ht="12.0" customHeight="1">
      <c r="A439" s="299"/>
      <c r="B439" s="299"/>
      <c r="C439" s="328"/>
      <c r="D439" s="328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307"/>
      <c r="Q439" s="299"/>
      <c r="R439" s="299"/>
      <c r="S439" s="299"/>
      <c r="T439" s="299"/>
      <c r="U439" s="299"/>
      <c r="V439" s="328"/>
      <c r="W439" s="338"/>
      <c r="X439" s="299"/>
      <c r="Y439" s="299"/>
      <c r="Z439" s="299"/>
      <c r="AA439" s="299"/>
      <c r="AB439" s="311"/>
    </row>
    <row r="440" ht="12.0" customHeight="1">
      <c r="A440" s="299"/>
      <c r="B440" s="299"/>
      <c r="C440" s="328"/>
      <c r="D440" s="328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307"/>
      <c r="Q440" s="299"/>
      <c r="R440" s="299"/>
      <c r="S440" s="299"/>
      <c r="T440" s="299"/>
      <c r="U440" s="299"/>
      <c r="V440" s="328"/>
      <c r="W440" s="338"/>
      <c r="X440" s="299"/>
      <c r="Y440" s="299"/>
      <c r="Z440" s="299"/>
      <c r="AA440" s="299"/>
      <c r="AB440" s="311"/>
    </row>
    <row r="441" ht="12.0" customHeight="1">
      <c r="A441" s="299"/>
      <c r="B441" s="299"/>
      <c r="C441" s="328"/>
      <c r="D441" s="328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307"/>
      <c r="Q441" s="299"/>
      <c r="R441" s="299"/>
      <c r="S441" s="299"/>
      <c r="T441" s="299"/>
      <c r="U441" s="299"/>
      <c r="V441" s="328"/>
      <c r="W441" s="338"/>
      <c r="X441" s="299"/>
      <c r="Y441" s="299"/>
      <c r="Z441" s="299"/>
      <c r="AA441" s="299"/>
      <c r="AB441" s="311"/>
    </row>
    <row r="442" ht="12.0" customHeight="1">
      <c r="A442" s="299"/>
      <c r="B442" s="299"/>
      <c r="C442" s="328"/>
      <c r="D442" s="328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307"/>
      <c r="Q442" s="299"/>
      <c r="R442" s="299"/>
      <c r="S442" s="299"/>
      <c r="T442" s="299"/>
      <c r="U442" s="299"/>
      <c r="V442" s="328"/>
      <c r="W442" s="338"/>
      <c r="X442" s="299"/>
      <c r="Y442" s="299"/>
      <c r="Z442" s="299"/>
      <c r="AA442" s="299"/>
      <c r="AB442" s="311"/>
    </row>
    <row r="443" ht="12.0" customHeight="1">
      <c r="A443" s="299"/>
      <c r="B443" s="299"/>
      <c r="C443" s="328"/>
      <c r="D443" s="328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307"/>
      <c r="Q443" s="299"/>
      <c r="R443" s="299"/>
      <c r="S443" s="299"/>
      <c r="T443" s="299"/>
      <c r="U443" s="299"/>
      <c r="V443" s="328"/>
      <c r="W443" s="338"/>
      <c r="X443" s="299"/>
      <c r="Y443" s="299"/>
      <c r="Z443" s="299"/>
      <c r="AA443" s="299"/>
      <c r="AB443" s="311"/>
    </row>
    <row r="444" ht="12.0" customHeight="1">
      <c r="A444" s="299"/>
      <c r="B444" s="299"/>
      <c r="C444" s="328"/>
      <c r="D444" s="328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307"/>
      <c r="Q444" s="299"/>
      <c r="R444" s="299"/>
      <c r="S444" s="299"/>
      <c r="T444" s="299"/>
      <c r="U444" s="299"/>
      <c r="V444" s="328"/>
      <c r="W444" s="338"/>
      <c r="X444" s="299"/>
      <c r="Y444" s="299"/>
      <c r="Z444" s="299"/>
      <c r="AA444" s="299"/>
      <c r="AB444" s="311"/>
    </row>
    <row r="445" ht="12.0" customHeight="1">
      <c r="A445" s="299"/>
      <c r="B445" s="299"/>
      <c r="C445" s="328"/>
      <c r="D445" s="328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307"/>
      <c r="Q445" s="299"/>
      <c r="R445" s="299"/>
      <c r="S445" s="299"/>
      <c r="T445" s="299"/>
      <c r="U445" s="299"/>
      <c r="V445" s="328"/>
      <c r="W445" s="338"/>
      <c r="X445" s="299"/>
      <c r="Y445" s="299"/>
      <c r="Z445" s="299"/>
      <c r="AA445" s="299"/>
      <c r="AB445" s="311"/>
    </row>
    <row r="446" ht="12.0" customHeight="1">
      <c r="A446" s="299"/>
      <c r="B446" s="299"/>
      <c r="C446" s="328"/>
      <c r="D446" s="328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307"/>
      <c r="Q446" s="299"/>
      <c r="R446" s="299"/>
      <c r="S446" s="299"/>
      <c r="T446" s="299"/>
      <c r="U446" s="299"/>
      <c r="V446" s="328"/>
      <c r="W446" s="338"/>
      <c r="X446" s="299"/>
      <c r="Y446" s="299"/>
      <c r="Z446" s="299"/>
      <c r="AA446" s="299"/>
      <c r="AB446" s="311"/>
    </row>
    <row r="447" ht="12.0" customHeight="1">
      <c r="A447" s="299"/>
      <c r="B447" s="299"/>
      <c r="C447" s="328"/>
      <c r="D447" s="328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307"/>
      <c r="Q447" s="299"/>
      <c r="R447" s="299"/>
      <c r="S447" s="299"/>
      <c r="T447" s="299"/>
      <c r="U447" s="299"/>
      <c r="V447" s="328"/>
      <c r="W447" s="338"/>
      <c r="X447" s="299"/>
      <c r="Y447" s="299"/>
      <c r="Z447" s="299"/>
      <c r="AA447" s="299"/>
      <c r="AB447" s="311"/>
    </row>
    <row r="448" ht="12.0" customHeight="1">
      <c r="A448" s="299"/>
      <c r="B448" s="299"/>
      <c r="C448" s="328"/>
      <c r="D448" s="328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307"/>
      <c r="Q448" s="299"/>
      <c r="R448" s="299"/>
      <c r="S448" s="299"/>
      <c r="T448" s="299"/>
      <c r="U448" s="299"/>
      <c r="V448" s="328"/>
      <c r="W448" s="338"/>
      <c r="X448" s="299"/>
      <c r="Y448" s="299"/>
      <c r="Z448" s="299"/>
      <c r="AA448" s="299"/>
      <c r="AB448" s="311"/>
    </row>
    <row r="449" ht="12.0" customHeight="1">
      <c r="A449" s="299"/>
      <c r="B449" s="299"/>
      <c r="C449" s="328"/>
      <c r="D449" s="328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307"/>
      <c r="Q449" s="299"/>
      <c r="R449" s="299"/>
      <c r="S449" s="299"/>
      <c r="T449" s="299"/>
      <c r="U449" s="299"/>
      <c r="V449" s="328"/>
      <c r="W449" s="338"/>
      <c r="X449" s="299"/>
      <c r="Y449" s="299"/>
      <c r="Z449" s="299"/>
      <c r="AA449" s="299"/>
      <c r="AB449" s="311"/>
    </row>
    <row r="450" ht="12.0" customHeight="1">
      <c r="A450" s="299"/>
      <c r="B450" s="299"/>
      <c r="C450" s="328"/>
      <c r="D450" s="328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307"/>
      <c r="Q450" s="299"/>
      <c r="R450" s="299"/>
      <c r="S450" s="299"/>
      <c r="T450" s="299"/>
      <c r="U450" s="299"/>
      <c r="V450" s="328"/>
      <c r="W450" s="338"/>
      <c r="X450" s="299"/>
      <c r="Y450" s="299"/>
      <c r="Z450" s="299"/>
      <c r="AA450" s="299"/>
      <c r="AB450" s="311"/>
    </row>
    <row r="451" ht="12.0" customHeight="1">
      <c r="A451" s="299"/>
      <c r="B451" s="299"/>
      <c r="C451" s="328"/>
      <c r="D451" s="328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307"/>
      <c r="Q451" s="299"/>
      <c r="R451" s="299"/>
      <c r="S451" s="299"/>
      <c r="T451" s="299"/>
      <c r="U451" s="299"/>
      <c r="V451" s="328"/>
      <c r="W451" s="338"/>
      <c r="X451" s="299"/>
      <c r="Y451" s="299"/>
      <c r="Z451" s="299"/>
      <c r="AA451" s="299"/>
      <c r="AB451" s="311"/>
    </row>
    <row r="452" ht="12.0" customHeight="1">
      <c r="A452" s="299"/>
      <c r="B452" s="299"/>
      <c r="C452" s="328"/>
      <c r="D452" s="328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307"/>
      <c r="Q452" s="299"/>
      <c r="R452" s="299"/>
      <c r="S452" s="299"/>
      <c r="T452" s="299"/>
      <c r="U452" s="299"/>
      <c r="V452" s="328"/>
      <c r="W452" s="338"/>
      <c r="X452" s="299"/>
      <c r="Y452" s="299"/>
      <c r="Z452" s="299"/>
      <c r="AA452" s="299"/>
      <c r="AB452" s="311"/>
    </row>
    <row r="453" ht="12.0" customHeight="1">
      <c r="A453" s="299"/>
      <c r="B453" s="299"/>
      <c r="C453" s="328"/>
      <c r="D453" s="328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307"/>
      <c r="Q453" s="299"/>
      <c r="R453" s="299"/>
      <c r="S453" s="299"/>
      <c r="T453" s="299"/>
      <c r="U453" s="299"/>
      <c r="V453" s="328"/>
      <c r="W453" s="338"/>
      <c r="X453" s="299"/>
      <c r="Y453" s="299"/>
      <c r="Z453" s="299"/>
      <c r="AA453" s="299"/>
      <c r="AB453" s="311"/>
    </row>
    <row r="454" ht="12.0" customHeight="1">
      <c r="A454" s="299"/>
      <c r="B454" s="299"/>
      <c r="C454" s="328"/>
      <c r="D454" s="328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307"/>
      <c r="Q454" s="299"/>
      <c r="R454" s="299"/>
      <c r="S454" s="299"/>
      <c r="T454" s="299"/>
      <c r="U454" s="299"/>
      <c r="V454" s="328"/>
      <c r="W454" s="338"/>
      <c r="X454" s="299"/>
      <c r="Y454" s="299"/>
      <c r="Z454" s="299"/>
      <c r="AA454" s="299"/>
      <c r="AB454" s="311"/>
    </row>
    <row r="455" ht="12.0" customHeight="1">
      <c r="A455" s="299"/>
      <c r="B455" s="299"/>
      <c r="C455" s="328"/>
      <c r="D455" s="328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307"/>
      <c r="Q455" s="299"/>
      <c r="R455" s="299"/>
      <c r="S455" s="299"/>
      <c r="T455" s="299"/>
      <c r="U455" s="299"/>
      <c r="V455" s="328"/>
      <c r="W455" s="338"/>
      <c r="X455" s="299"/>
      <c r="Y455" s="299"/>
      <c r="Z455" s="299"/>
      <c r="AA455" s="299"/>
      <c r="AB455" s="311"/>
    </row>
    <row r="456" ht="12.0" customHeight="1">
      <c r="A456" s="299"/>
      <c r="B456" s="299"/>
      <c r="C456" s="328"/>
      <c r="D456" s="328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307"/>
      <c r="Q456" s="299"/>
      <c r="R456" s="299"/>
      <c r="S456" s="299"/>
      <c r="T456" s="299"/>
      <c r="U456" s="299"/>
      <c r="V456" s="328"/>
      <c r="W456" s="338"/>
      <c r="X456" s="299"/>
      <c r="Y456" s="299"/>
      <c r="Z456" s="299"/>
      <c r="AA456" s="299"/>
      <c r="AB456" s="311"/>
    </row>
    <row r="457" ht="12.0" customHeight="1">
      <c r="A457" s="299"/>
      <c r="B457" s="299"/>
      <c r="C457" s="328"/>
      <c r="D457" s="328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307"/>
      <c r="Q457" s="299"/>
      <c r="R457" s="299"/>
      <c r="S457" s="299"/>
      <c r="T457" s="299"/>
      <c r="U457" s="299"/>
      <c r="V457" s="328"/>
      <c r="W457" s="338"/>
      <c r="X457" s="299"/>
      <c r="Y457" s="299"/>
      <c r="Z457" s="299"/>
      <c r="AA457" s="299"/>
      <c r="AB457" s="311"/>
    </row>
    <row r="458" ht="12.0" customHeight="1">
      <c r="A458" s="299"/>
      <c r="B458" s="299"/>
      <c r="C458" s="328"/>
      <c r="D458" s="328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307"/>
      <c r="Q458" s="299"/>
      <c r="R458" s="299"/>
      <c r="S458" s="299"/>
      <c r="T458" s="299"/>
      <c r="U458" s="299"/>
      <c r="V458" s="328"/>
      <c r="W458" s="338"/>
      <c r="X458" s="299"/>
      <c r="Y458" s="299"/>
      <c r="Z458" s="299"/>
      <c r="AA458" s="299"/>
      <c r="AB458" s="311"/>
    </row>
    <row r="459" ht="12.0" customHeight="1">
      <c r="A459" s="299"/>
      <c r="B459" s="299"/>
      <c r="C459" s="328"/>
      <c r="D459" s="328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307"/>
      <c r="Q459" s="299"/>
      <c r="R459" s="299"/>
      <c r="S459" s="299"/>
      <c r="T459" s="299"/>
      <c r="U459" s="299"/>
      <c r="V459" s="328"/>
      <c r="W459" s="338"/>
      <c r="X459" s="299"/>
      <c r="Y459" s="299"/>
      <c r="Z459" s="299"/>
      <c r="AA459" s="299"/>
      <c r="AB459" s="311"/>
    </row>
    <row r="460" ht="12.0" customHeight="1">
      <c r="A460" s="299"/>
      <c r="B460" s="299"/>
      <c r="C460" s="328"/>
      <c r="D460" s="328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307"/>
      <c r="Q460" s="299"/>
      <c r="R460" s="299"/>
      <c r="S460" s="299"/>
      <c r="T460" s="299"/>
      <c r="U460" s="299"/>
      <c r="V460" s="328"/>
      <c r="W460" s="338"/>
      <c r="X460" s="299"/>
      <c r="Y460" s="299"/>
      <c r="Z460" s="299"/>
      <c r="AA460" s="299"/>
      <c r="AB460" s="311"/>
    </row>
    <row r="461" ht="12.0" customHeight="1">
      <c r="A461" s="299"/>
      <c r="B461" s="299"/>
      <c r="C461" s="328"/>
      <c r="D461" s="328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307"/>
      <c r="Q461" s="299"/>
      <c r="R461" s="299"/>
      <c r="S461" s="299"/>
      <c r="T461" s="299"/>
      <c r="U461" s="299"/>
      <c r="V461" s="328"/>
      <c r="W461" s="338"/>
      <c r="X461" s="299"/>
      <c r="Y461" s="299"/>
      <c r="Z461" s="299"/>
      <c r="AA461" s="299"/>
      <c r="AB461" s="311"/>
    </row>
    <row r="462" ht="12.0" customHeight="1">
      <c r="A462" s="299"/>
      <c r="B462" s="299"/>
      <c r="C462" s="328"/>
      <c r="D462" s="328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307"/>
      <c r="Q462" s="299"/>
      <c r="R462" s="299"/>
      <c r="S462" s="299"/>
      <c r="T462" s="299"/>
      <c r="U462" s="299"/>
      <c r="V462" s="328"/>
      <c r="W462" s="338"/>
      <c r="X462" s="299"/>
      <c r="Y462" s="299"/>
      <c r="Z462" s="299"/>
      <c r="AA462" s="299"/>
      <c r="AB462" s="311"/>
    </row>
    <row r="463" ht="12.0" customHeight="1">
      <c r="A463" s="299"/>
      <c r="B463" s="299"/>
      <c r="C463" s="328"/>
      <c r="D463" s="328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307"/>
      <c r="Q463" s="299"/>
      <c r="R463" s="299"/>
      <c r="S463" s="299"/>
      <c r="T463" s="299"/>
      <c r="U463" s="299"/>
      <c r="V463" s="328"/>
      <c r="W463" s="338"/>
      <c r="X463" s="299"/>
      <c r="Y463" s="299"/>
      <c r="Z463" s="299"/>
      <c r="AA463" s="299"/>
      <c r="AB463" s="311"/>
    </row>
    <row r="464" ht="12.0" customHeight="1">
      <c r="A464" s="299"/>
      <c r="B464" s="299"/>
      <c r="C464" s="328"/>
      <c r="D464" s="328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307"/>
      <c r="Q464" s="299"/>
      <c r="R464" s="299"/>
      <c r="S464" s="299"/>
      <c r="T464" s="299"/>
      <c r="U464" s="299"/>
      <c r="V464" s="328"/>
      <c r="W464" s="338"/>
      <c r="X464" s="299"/>
      <c r="Y464" s="299"/>
      <c r="Z464" s="299"/>
      <c r="AA464" s="299"/>
      <c r="AB464" s="311"/>
    </row>
    <row r="465" ht="12.0" customHeight="1">
      <c r="A465" s="299"/>
      <c r="B465" s="299"/>
      <c r="C465" s="328"/>
      <c r="D465" s="328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307"/>
      <c r="Q465" s="299"/>
      <c r="R465" s="299"/>
      <c r="S465" s="299"/>
      <c r="T465" s="299"/>
      <c r="U465" s="299"/>
      <c r="V465" s="328"/>
      <c r="W465" s="338"/>
      <c r="X465" s="299"/>
      <c r="Y465" s="299"/>
      <c r="Z465" s="299"/>
      <c r="AA465" s="299"/>
      <c r="AB465" s="311"/>
    </row>
    <row r="466" ht="12.0" customHeight="1">
      <c r="A466" s="299"/>
      <c r="B466" s="299"/>
      <c r="C466" s="328"/>
      <c r="D466" s="328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307"/>
      <c r="Q466" s="299"/>
      <c r="R466" s="299"/>
      <c r="S466" s="299"/>
      <c r="T466" s="299"/>
      <c r="U466" s="299"/>
      <c r="V466" s="328"/>
      <c r="W466" s="338"/>
      <c r="X466" s="299"/>
      <c r="Y466" s="299"/>
      <c r="Z466" s="299"/>
      <c r="AA466" s="299"/>
      <c r="AB466" s="311"/>
    </row>
    <row r="467" ht="12.0" customHeight="1">
      <c r="A467" s="299"/>
      <c r="B467" s="299"/>
      <c r="C467" s="328"/>
      <c r="D467" s="328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307"/>
      <c r="Q467" s="299"/>
      <c r="R467" s="299"/>
      <c r="S467" s="299"/>
      <c r="T467" s="299"/>
      <c r="U467" s="299"/>
      <c r="V467" s="328"/>
      <c r="W467" s="338"/>
      <c r="X467" s="299"/>
      <c r="Y467" s="299"/>
      <c r="Z467" s="299"/>
      <c r="AA467" s="299"/>
      <c r="AB467" s="311"/>
    </row>
    <row r="468" ht="12.0" customHeight="1">
      <c r="A468" s="299"/>
      <c r="B468" s="299"/>
      <c r="C468" s="328"/>
      <c r="D468" s="328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307"/>
      <c r="Q468" s="299"/>
      <c r="R468" s="299"/>
      <c r="S468" s="299"/>
      <c r="T468" s="299"/>
      <c r="U468" s="299"/>
      <c r="V468" s="328"/>
      <c r="W468" s="338"/>
      <c r="X468" s="299"/>
      <c r="Y468" s="299"/>
      <c r="Z468" s="299"/>
      <c r="AA468" s="299"/>
      <c r="AB468" s="311"/>
    </row>
    <row r="469" ht="12.0" customHeight="1">
      <c r="A469" s="299"/>
      <c r="B469" s="299"/>
      <c r="C469" s="328"/>
      <c r="D469" s="328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307"/>
      <c r="Q469" s="299"/>
      <c r="R469" s="299"/>
      <c r="S469" s="299"/>
      <c r="T469" s="299"/>
      <c r="U469" s="299"/>
      <c r="V469" s="328"/>
      <c r="W469" s="338"/>
      <c r="X469" s="299"/>
      <c r="Y469" s="299"/>
      <c r="Z469" s="299"/>
      <c r="AA469" s="299"/>
      <c r="AB469" s="311"/>
    </row>
    <row r="470" ht="12.0" customHeight="1">
      <c r="A470" s="299"/>
      <c r="B470" s="299"/>
      <c r="C470" s="328"/>
      <c r="D470" s="328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307"/>
      <c r="Q470" s="299"/>
      <c r="R470" s="299"/>
      <c r="S470" s="299"/>
      <c r="T470" s="299"/>
      <c r="U470" s="299"/>
      <c r="V470" s="328"/>
      <c r="W470" s="338"/>
      <c r="X470" s="299"/>
      <c r="Y470" s="299"/>
      <c r="Z470" s="299"/>
      <c r="AA470" s="299"/>
      <c r="AB470" s="311"/>
    </row>
    <row r="471" ht="12.0" customHeight="1">
      <c r="A471" s="299"/>
      <c r="B471" s="299"/>
      <c r="C471" s="328"/>
      <c r="D471" s="328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307"/>
      <c r="Q471" s="299"/>
      <c r="R471" s="299"/>
      <c r="S471" s="299"/>
      <c r="T471" s="299"/>
      <c r="U471" s="299"/>
      <c r="V471" s="328"/>
      <c r="W471" s="338"/>
      <c r="X471" s="299"/>
      <c r="Y471" s="299"/>
      <c r="Z471" s="299"/>
      <c r="AA471" s="299"/>
      <c r="AB471" s="311"/>
    </row>
    <row r="472" ht="12.0" customHeight="1">
      <c r="A472" s="299"/>
      <c r="B472" s="299"/>
      <c r="C472" s="328"/>
      <c r="D472" s="328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307"/>
      <c r="Q472" s="299"/>
      <c r="R472" s="299"/>
      <c r="S472" s="299"/>
      <c r="T472" s="299"/>
      <c r="U472" s="299"/>
      <c r="V472" s="328"/>
      <c r="W472" s="338"/>
      <c r="X472" s="299"/>
      <c r="Y472" s="299"/>
      <c r="Z472" s="299"/>
      <c r="AA472" s="299"/>
      <c r="AB472" s="311"/>
    </row>
    <row r="473" ht="12.0" customHeight="1">
      <c r="A473" s="299"/>
      <c r="B473" s="299"/>
      <c r="C473" s="328"/>
      <c r="D473" s="328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307"/>
      <c r="Q473" s="299"/>
      <c r="R473" s="299"/>
      <c r="S473" s="299"/>
      <c r="T473" s="299"/>
      <c r="U473" s="299"/>
      <c r="V473" s="328"/>
      <c r="W473" s="338"/>
      <c r="X473" s="299"/>
      <c r="Y473" s="299"/>
      <c r="Z473" s="299"/>
      <c r="AA473" s="299"/>
      <c r="AB473" s="311"/>
    </row>
    <row r="474" ht="12.0" customHeight="1">
      <c r="A474" s="299"/>
      <c r="B474" s="299"/>
      <c r="C474" s="328"/>
      <c r="D474" s="328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307"/>
      <c r="Q474" s="299"/>
      <c r="R474" s="299"/>
      <c r="S474" s="299"/>
      <c r="T474" s="299"/>
      <c r="U474" s="299"/>
      <c r="V474" s="328"/>
      <c r="W474" s="338"/>
      <c r="X474" s="299"/>
      <c r="Y474" s="299"/>
      <c r="Z474" s="299"/>
      <c r="AA474" s="299"/>
      <c r="AB474" s="311"/>
    </row>
    <row r="475" ht="12.0" customHeight="1">
      <c r="A475" s="299"/>
      <c r="B475" s="299"/>
      <c r="C475" s="328"/>
      <c r="D475" s="328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307"/>
      <c r="Q475" s="299"/>
      <c r="R475" s="299"/>
      <c r="S475" s="299"/>
      <c r="T475" s="299"/>
      <c r="U475" s="299"/>
      <c r="V475" s="328"/>
      <c r="W475" s="338"/>
      <c r="X475" s="299"/>
      <c r="Y475" s="299"/>
      <c r="Z475" s="299"/>
      <c r="AA475" s="299"/>
      <c r="AB475" s="311"/>
    </row>
    <row r="476" ht="12.0" customHeight="1">
      <c r="A476" s="299"/>
      <c r="B476" s="299"/>
      <c r="C476" s="328"/>
      <c r="D476" s="328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307"/>
      <c r="Q476" s="299"/>
      <c r="R476" s="299"/>
      <c r="S476" s="299"/>
      <c r="T476" s="299"/>
      <c r="U476" s="299"/>
      <c r="V476" s="328"/>
      <c r="W476" s="338"/>
      <c r="X476" s="299"/>
      <c r="Y476" s="299"/>
      <c r="Z476" s="299"/>
      <c r="AA476" s="299"/>
      <c r="AB476" s="311"/>
    </row>
    <row r="477" ht="12.0" customHeight="1">
      <c r="A477" s="299"/>
      <c r="B477" s="299"/>
      <c r="C477" s="328"/>
      <c r="D477" s="328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307"/>
      <c r="Q477" s="299"/>
      <c r="R477" s="299"/>
      <c r="S477" s="299"/>
      <c r="T477" s="299"/>
      <c r="U477" s="299"/>
      <c r="V477" s="328"/>
      <c r="W477" s="338"/>
      <c r="X477" s="299"/>
      <c r="Y477" s="299"/>
      <c r="Z477" s="299"/>
      <c r="AA477" s="299"/>
      <c r="AB477" s="311"/>
    </row>
    <row r="478" ht="12.0" customHeight="1">
      <c r="A478" s="299"/>
      <c r="B478" s="299"/>
      <c r="C478" s="328"/>
      <c r="D478" s="328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307"/>
      <c r="Q478" s="299"/>
      <c r="R478" s="299"/>
      <c r="S478" s="299"/>
      <c r="T478" s="299"/>
      <c r="U478" s="299"/>
      <c r="V478" s="328"/>
      <c r="W478" s="338"/>
      <c r="X478" s="299"/>
      <c r="Y478" s="299"/>
      <c r="Z478" s="299"/>
      <c r="AA478" s="299"/>
      <c r="AB478" s="311"/>
    </row>
    <row r="479" ht="12.0" customHeight="1">
      <c r="A479" s="299"/>
      <c r="B479" s="299"/>
      <c r="C479" s="328"/>
      <c r="D479" s="328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307"/>
      <c r="Q479" s="299"/>
      <c r="R479" s="299"/>
      <c r="S479" s="299"/>
      <c r="T479" s="299"/>
      <c r="U479" s="299"/>
      <c r="V479" s="328"/>
      <c r="W479" s="338"/>
      <c r="X479" s="299"/>
      <c r="Y479" s="299"/>
      <c r="Z479" s="299"/>
      <c r="AA479" s="299"/>
      <c r="AB479" s="311"/>
    </row>
    <row r="480" ht="12.0" customHeight="1">
      <c r="A480" s="299"/>
      <c r="B480" s="299"/>
      <c r="C480" s="328"/>
      <c r="D480" s="328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307"/>
      <c r="Q480" s="299"/>
      <c r="R480" s="299"/>
      <c r="S480" s="299"/>
      <c r="T480" s="299"/>
      <c r="U480" s="299"/>
      <c r="V480" s="328"/>
      <c r="W480" s="338"/>
      <c r="X480" s="299"/>
      <c r="Y480" s="299"/>
      <c r="Z480" s="299"/>
      <c r="AA480" s="299"/>
      <c r="AB480" s="311"/>
    </row>
    <row r="481" ht="12.0" customHeight="1">
      <c r="A481" s="299"/>
      <c r="B481" s="299"/>
      <c r="C481" s="328"/>
      <c r="D481" s="328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307"/>
      <c r="Q481" s="299"/>
      <c r="R481" s="299"/>
      <c r="S481" s="299"/>
      <c r="T481" s="299"/>
      <c r="U481" s="299"/>
      <c r="V481" s="328"/>
      <c r="W481" s="338"/>
      <c r="X481" s="299"/>
      <c r="Y481" s="299"/>
      <c r="Z481" s="299"/>
      <c r="AA481" s="299"/>
      <c r="AB481" s="311"/>
    </row>
    <row r="482" ht="12.0" customHeight="1">
      <c r="A482" s="299"/>
      <c r="B482" s="299"/>
      <c r="C482" s="328"/>
      <c r="D482" s="328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307"/>
      <c r="Q482" s="299"/>
      <c r="R482" s="299"/>
      <c r="S482" s="299"/>
      <c r="T482" s="299"/>
      <c r="U482" s="299"/>
      <c r="V482" s="328"/>
      <c r="W482" s="338"/>
      <c r="X482" s="299"/>
      <c r="Y482" s="299"/>
      <c r="Z482" s="299"/>
      <c r="AA482" s="299"/>
      <c r="AB482" s="311"/>
    </row>
    <row r="483" ht="12.0" customHeight="1">
      <c r="A483" s="299"/>
      <c r="B483" s="299"/>
      <c r="C483" s="328"/>
      <c r="D483" s="328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307"/>
      <c r="Q483" s="299"/>
      <c r="R483" s="299"/>
      <c r="S483" s="299"/>
      <c r="T483" s="299"/>
      <c r="U483" s="299"/>
      <c r="V483" s="328"/>
      <c r="W483" s="338"/>
      <c r="X483" s="299"/>
      <c r="Y483" s="299"/>
      <c r="Z483" s="299"/>
      <c r="AA483" s="299"/>
      <c r="AB483" s="311"/>
    </row>
    <row r="484" ht="12.0" customHeight="1">
      <c r="A484" s="299"/>
      <c r="B484" s="299"/>
      <c r="C484" s="328"/>
      <c r="D484" s="328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307"/>
      <c r="Q484" s="299"/>
      <c r="R484" s="299"/>
      <c r="S484" s="299"/>
      <c r="T484" s="299"/>
      <c r="U484" s="299"/>
      <c r="V484" s="328"/>
      <c r="W484" s="338"/>
      <c r="X484" s="299"/>
      <c r="Y484" s="299"/>
      <c r="Z484" s="299"/>
      <c r="AA484" s="299"/>
      <c r="AB484" s="311"/>
    </row>
    <row r="485" ht="12.0" customHeight="1">
      <c r="A485" s="299"/>
      <c r="B485" s="299"/>
      <c r="C485" s="328"/>
      <c r="D485" s="328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307"/>
      <c r="Q485" s="299"/>
      <c r="R485" s="299"/>
      <c r="S485" s="299"/>
      <c r="T485" s="299"/>
      <c r="U485" s="299"/>
      <c r="V485" s="328"/>
      <c r="W485" s="338"/>
      <c r="X485" s="299"/>
      <c r="Y485" s="299"/>
      <c r="Z485" s="299"/>
      <c r="AA485" s="299"/>
      <c r="AB485" s="311"/>
    </row>
    <row r="486" ht="12.0" customHeight="1">
      <c r="A486" s="299"/>
      <c r="B486" s="299"/>
      <c r="C486" s="328"/>
      <c r="D486" s="328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307"/>
      <c r="Q486" s="299"/>
      <c r="R486" s="299"/>
      <c r="S486" s="299"/>
      <c r="T486" s="299"/>
      <c r="U486" s="299"/>
      <c r="V486" s="328"/>
      <c r="W486" s="338"/>
      <c r="X486" s="299"/>
      <c r="Y486" s="299"/>
      <c r="Z486" s="299"/>
      <c r="AA486" s="299"/>
      <c r="AB486" s="311"/>
    </row>
    <row r="487" ht="12.0" customHeight="1">
      <c r="A487" s="299"/>
      <c r="B487" s="299"/>
      <c r="C487" s="328"/>
      <c r="D487" s="328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307"/>
      <c r="Q487" s="299"/>
      <c r="R487" s="299"/>
      <c r="S487" s="299"/>
      <c r="T487" s="299"/>
      <c r="U487" s="299"/>
      <c r="V487" s="328"/>
      <c r="W487" s="338"/>
      <c r="X487" s="299"/>
      <c r="Y487" s="299"/>
      <c r="Z487" s="299"/>
      <c r="AA487" s="299"/>
      <c r="AB487" s="311"/>
    </row>
    <row r="488" ht="12.0" customHeight="1">
      <c r="A488" s="299"/>
      <c r="B488" s="299"/>
      <c r="C488" s="328"/>
      <c r="D488" s="328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307"/>
      <c r="Q488" s="299"/>
      <c r="R488" s="299"/>
      <c r="S488" s="299"/>
      <c r="T488" s="299"/>
      <c r="U488" s="299"/>
      <c r="V488" s="328"/>
      <c r="W488" s="338"/>
      <c r="X488" s="299"/>
      <c r="Y488" s="299"/>
      <c r="Z488" s="299"/>
      <c r="AA488" s="299"/>
      <c r="AB488" s="311"/>
    </row>
    <row r="489" ht="12.0" customHeight="1">
      <c r="A489" s="299"/>
      <c r="B489" s="299"/>
      <c r="C489" s="328"/>
      <c r="D489" s="328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307"/>
      <c r="Q489" s="299"/>
      <c r="R489" s="299"/>
      <c r="S489" s="299"/>
      <c r="T489" s="299"/>
      <c r="U489" s="299"/>
      <c r="V489" s="328"/>
      <c r="W489" s="338"/>
      <c r="X489" s="299"/>
      <c r="Y489" s="299"/>
      <c r="Z489" s="299"/>
      <c r="AA489" s="299"/>
      <c r="AB489" s="311"/>
    </row>
    <row r="490" ht="12.0" customHeight="1">
      <c r="A490" s="299"/>
      <c r="B490" s="299"/>
      <c r="C490" s="328"/>
      <c r="D490" s="328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307"/>
      <c r="Q490" s="299"/>
      <c r="R490" s="299"/>
      <c r="S490" s="299"/>
      <c r="T490" s="299"/>
      <c r="U490" s="299"/>
      <c r="V490" s="328"/>
      <c r="W490" s="338"/>
      <c r="X490" s="299"/>
      <c r="Y490" s="299"/>
      <c r="Z490" s="299"/>
      <c r="AA490" s="299"/>
      <c r="AB490" s="311"/>
    </row>
    <row r="491" ht="12.0" customHeight="1">
      <c r="A491" s="299"/>
      <c r="B491" s="299"/>
      <c r="C491" s="328"/>
      <c r="D491" s="328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307"/>
      <c r="Q491" s="299"/>
      <c r="R491" s="299"/>
      <c r="S491" s="299"/>
      <c r="T491" s="299"/>
      <c r="U491" s="299"/>
      <c r="V491" s="328"/>
      <c r="W491" s="338"/>
      <c r="X491" s="299"/>
      <c r="Y491" s="299"/>
      <c r="Z491" s="299"/>
      <c r="AA491" s="299"/>
      <c r="AB491" s="311"/>
    </row>
    <row r="492" ht="12.0" customHeight="1">
      <c r="A492" s="299"/>
      <c r="B492" s="299"/>
      <c r="C492" s="328"/>
      <c r="D492" s="328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307"/>
      <c r="Q492" s="299"/>
      <c r="R492" s="299"/>
      <c r="S492" s="299"/>
      <c r="T492" s="299"/>
      <c r="U492" s="299"/>
      <c r="V492" s="328"/>
      <c r="W492" s="338"/>
      <c r="X492" s="299"/>
      <c r="Y492" s="299"/>
      <c r="Z492" s="299"/>
      <c r="AA492" s="299"/>
      <c r="AB492" s="311"/>
    </row>
    <row r="493" ht="12.0" customHeight="1">
      <c r="A493" s="299"/>
      <c r="B493" s="299"/>
      <c r="C493" s="328"/>
      <c r="D493" s="328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307"/>
      <c r="Q493" s="299"/>
      <c r="R493" s="299"/>
      <c r="S493" s="299"/>
      <c r="T493" s="299"/>
      <c r="U493" s="299"/>
      <c r="V493" s="328"/>
      <c r="W493" s="338"/>
      <c r="X493" s="299"/>
      <c r="Y493" s="299"/>
      <c r="Z493" s="299"/>
      <c r="AA493" s="299"/>
      <c r="AB493" s="311"/>
    </row>
    <row r="494" ht="12.0" customHeight="1">
      <c r="A494" s="299"/>
      <c r="B494" s="299"/>
      <c r="C494" s="328"/>
      <c r="D494" s="328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307"/>
      <c r="Q494" s="299"/>
      <c r="R494" s="299"/>
      <c r="S494" s="299"/>
      <c r="T494" s="299"/>
      <c r="U494" s="299"/>
      <c r="V494" s="328"/>
      <c r="W494" s="338"/>
      <c r="X494" s="299"/>
      <c r="Y494" s="299"/>
      <c r="Z494" s="299"/>
      <c r="AA494" s="299"/>
      <c r="AB494" s="311"/>
    </row>
    <row r="495" ht="12.0" customHeight="1">
      <c r="A495" s="299"/>
      <c r="B495" s="299"/>
      <c r="C495" s="328"/>
      <c r="D495" s="328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307"/>
      <c r="Q495" s="299"/>
      <c r="R495" s="299"/>
      <c r="S495" s="299"/>
      <c r="T495" s="299"/>
      <c r="U495" s="299"/>
      <c r="V495" s="328"/>
      <c r="W495" s="338"/>
      <c r="X495" s="299"/>
      <c r="Y495" s="299"/>
      <c r="Z495" s="299"/>
      <c r="AA495" s="299"/>
      <c r="AB495" s="311"/>
    </row>
    <row r="496" ht="12.0" customHeight="1">
      <c r="A496" s="299"/>
      <c r="B496" s="299"/>
      <c r="C496" s="328"/>
      <c r="D496" s="328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307"/>
      <c r="Q496" s="299"/>
      <c r="R496" s="299"/>
      <c r="S496" s="299"/>
      <c r="T496" s="299"/>
      <c r="U496" s="299"/>
      <c r="V496" s="328"/>
      <c r="W496" s="338"/>
      <c r="X496" s="299"/>
      <c r="Y496" s="299"/>
      <c r="Z496" s="299"/>
      <c r="AA496" s="299"/>
      <c r="AB496" s="311"/>
    </row>
    <row r="497" ht="12.0" customHeight="1">
      <c r="A497" s="299"/>
      <c r="B497" s="299"/>
      <c r="C497" s="328"/>
      <c r="D497" s="328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307"/>
      <c r="Q497" s="299"/>
      <c r="R497" s="299"/>
      <c r="S497" s="299"/>
      <c r="T497" s="299"/>
      <c r="U497" s="299"/>
      <c r="V497" s="328"/>
      <c r="W497" s="338"/>
      <c r="X497" s="299"/>
      <c r="Y497" s="299"/>
      <c r="Z497" s="299"/>
      <c r="AA497" s="299"/>
      <c r="AB497" s="311"/>
    </row>
    <row r="498" ht="12.0" customHeight="1">
      <c r="A498" s="299"/>
      <c r="B498" s="299"/>
      <c r="C498" s="328"/>
      <c r="D498" s="328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307"/>
      <c r="Q498" s="299"/>
      <c r="R498" s="299"/>
      <c r="S498" s="299"/>
      <c r="T498" s="299"/>
      <c r="U498" s="299"/>
      <c r="V498" s="328"/>
      <c r="W498" s="338"/>
      <c r="X498" s="299"/>
      <c r="Y498" s="299"/>
      <c r="Z498" s="299"/>
      <c r="AA498" s="299"/>
      <c r="AB498" s="311"/>
    </row>
    <row r="499" ht="12.0" customHeight="1">
      <c r="A499" s="299"/>
      <c r="B499" s="299"/>
      <c r="C499" s="328"/>
      <c r="D499" s="328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307"/>
      <c r="Q499" s="299"/>
      <c r="R499" s="299"/>
      <c r="S499" s="299"/>
      <c r="T499" s="299"/>
      <c r="U499" s="299"/>
      <c r="V499" s="328"/>
      <c r="W499" s="338"/>
      <c r="X499" s="299"/>
      <c r="Y499" s="299"/>
      <c r="Z499" s="299"/>
      <c r="AA499" s="299"/>
      <c r="AB499" s="311"/>
    </row>
    <row r="500" ht="12.0" customHeight="1">
      <c r="A500" s="299"/>
      <c r="B500" s="299"/>
      <c r="C500" s="328"/>
      <c r="D500" s="328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307"/>
      <c r="Q500" s="299"/>
      <c r="R500" s="299"/>
      <c r="S500" s="299"/>
      <c r="T500" s="299"/>
      <c r="U500" s="299"/>
      <c r="V500" s="328"/>
      <c r="W500" s="338"/>
      <c r="X500" s="299"/>
      <c r="Y500" s="299"/>
      <c r="Z500" s="299"/>
      <c r="AA500" s="299"/>
      <c r="AB500" s="311"/>
    </row>
    <row r="501" ht="12.0" customHeight="1">
      <c r="A501" s="299"/>
      <c r="B501" s="299"/>
      <c r="C501" s="328"/>
      <c r="D501" s="328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307"/>
      <c r="Q501" s="299"/>
      <c r="R501" s="299"/>
      <c r="S501" s="299"/>
      <c r="T501" s="299"/>
      <c r="U501" s="299"/>
      <c r="V501" s="328"/>
      <c r="W501" s="338"/>
      <c r="X501" s="299"/>
      <c r="Y501" s="299"/>
      <c r="Z501" s="299"/>
      <c r="AA501" s="299"/>
      <c r="AB501" s="311"/>
    </row>
    <row r="502" ht="12.0" customHeight="1">
      <c r="A502" s="299"/>
      <c r="B502" s="299"/>
      <c r="C502" s="328"/>
      <c r="D502" s="328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307"/>
      <c r="Q502" s="299"/>
      <c r="R502" s="299"/>
      <c r="S502" s="299"/>
      <c r="T502" s="299"/>
      <c r="U502" s="299"/>
      <c r="V502" s="328"/>
      <c r="W502" s="338"/>
      <c r="X502" s="299"/>
      <c r="Y502" s="299"/>
      <c r="Z502" s="299"/>
      <c r="AA502" s="299"/>
      <c r="AB502" s="311"/>
    </row>
    <row r="503" ht="12.0" customHeight="1">
      <c r="A503" s="299"/>
      <c r="B503" s="299"/>
      <c r="C503" s="328"/>
      <c r="D503" s="328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307"/>
      <c r="Q503" s="299"/>
      <c r="R503" s="299"/>
      <c r="S503" s="299"/>
      <c r="T503" s="299"/>
      <c r="U503" s="299"/>
      <c r="V503" s="328"/>
      <c r="W503" s="338"/>
      <c r="X503" s="299"/>
      <c r="Y503" s="299"/>
      <c r="Z503" s="299"/>
      <c r="AA503" s="299"/>
      <c r="AB503" s="311"/>
    </row>
    <row r="504" ht="12.0" customHeight="1">
      <c r="A504" s="299"/>
      <c r="B504" s="299"/>
      <c r="C504" s="328"/>
      <c r="D504" s="328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307"/>
      <c r="Q504" s="299"/>
      <c r="R504" s="299"/>
      <c r="S504" s="299"/>
      <c r="T504" s="299"/>
      <c r="U504" s="299"/>
      <c r="V504" s="328"/>
      <c r="W504" s="338"/>
      <c r="X504" s="299"/>
      <c r="Y504" s="299"/>
      <c r="Z504" s="299"/>
      <c r="AA504" s="299"/>
      <c r="AB504" s="311"/>
    </row>
    <row r="505" ht="12.0" customHeight="1">
      <c r="A505" s="299"/>
      <c r="B505" s="299"/>
      <c r="C505" s="328"/>
      <c r="D505" s="328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307"/>
      <c r="Q505" s="299"/>
      <c r="R505" s="299"/>
      <c r="S505" s="299"/>
      <c r="T505" s="299"/>
      <c r="U505" s="299"/>
      <c r="V505" s="328"/>
      <c r="W505" s="338"/>
      <c r="X505" s="299"/>
      <c r="Y505" s="299"/>
      <c r="Z505" s="299"/>
      <c r="AA505" s="299"/>
      <c r="AB505" s="311"/>
    </row>
    <row r="506" ht="12.0" customHeight="1">
      <c r="A506" s="299"/>
      <c r="B506" s="299"/>
      <c r="C506" s="328"/>
      <c r="D506" s="328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307"/>
      <c r="Q506" s="299"/>
      <c r="R506" s="299"/>
      <c r="S506" s="299"/>
      <c r="T506" s="299"/>
      <c r="U506" s="299"/>
      <c r="V506" s="328"/>
      <c r="W506" s="338"/>
      <c r="X506" s="299"/>
      <c r="Y506" s="299"/>
      <c r="Z506" s="299"/>
      <c r="AA506" s="299"/>
      <c r="AB506" s="311"/>
    </row>
    <row r="507" ht="12.0" customHeight="1">
      <c r="A507" s="299"/>
      <c r="B507" s="299"/>
      <c r="C507" s="328"/>
      <c r="D507" s="328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307"/>
      <c r="Q507" s="299"/>
      <c r="R507" s="299"/>
      <c r="S507" s="299"/>
      <c r="T507" s="299"/>
      <c r="U507" s="299"/>
      <c r="V507" s="328"/>
      <c r="W507" s="338"/>
      <c r="X507" s="299"/>
      <c r="Y507" s="299"/>
      <c r="Z507" s="299"/>
      <c r="AA507" s="299"/>
      <c r="AB507" s="311"/>
    </row>
    <row r="508" ht="12.0" customHeight="1">
      <c r="A508" s="299"/>
      <c r="B508" s="299"/>
      <c r="C508" s="328"/>
      <c r="D508" s="328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307"/>
      <c r="Q508" s="299"/>
      <c r="R508" s="299"/>
      <c r="S508" s="299"/>
      <c r="T508" s="299"/>
      <c r="U508" s="299"/>
      <c r="V508" s="328"/>
      <c r="W508" s="338"/>
      <c r="X508" s="299"/>
      <c r="Y508" s="299"/>
      <c r="Z508" s="299"/>
      <c r="AA508" s="299"/>
      <c r="AB508" s="311"/>
    </row>
    <row r="509" ht="12.0" customHeight="1">
      <c r="A509" s="299"/>
      <c r="B509" s="299"/>
      <c r="C509" s="328"/>
      <c r="D509" s="328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307"/>
      <c r="Q509" s="299"/>
      <c r="R509" s="299"/>
      <c r="S509" s="299"/>
      <c r="T509" s="299"/>
      <c r="U509" s="299"/>
      <c r="V509" s="328"/>
      <c r="W509" s="338"/>
      <c r="X509" s="299"/>
      <c r="Y509" s="299"/>
      <c r="Z509" s="299"/>
      <c r="AA509" s="299"/>
      <c r="AB509" s="311"/>
    </row>
    <row r="510" ht="12.0" customHeight="1">
      <c r="A510" s="299"/>
      <c r="B510" s="299"/>
      <c r="C510" s="328"/>
      <c r="D510" s="328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307"/>
      <c r="Q510" s="299"/>
      <c r="R510" s="299"/>
      <c r="S510" s="299"/>
      <c r="T510" s="299"/>
      <c r="U510" s="299"/>
      <c r="V510" s="328"/>
      <c r="W510" s="338"/>
      <c r="X510" s="299"/>
      <c r="Y510" s="299"/>
      <c r="Z510" s="299"/>
      <c r="AA510" s="299"/>
      <c r="AB510" s="311"/>
    </row>
    <row r="511" ht="12.0" customHeight="1">
      <c r="A511" s="299"/>
      <c r="B511" s="299"/>
      <c r="C511" s="328"/>
      <c r="D511" s="328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307"/>
      <c r="Q511" s="299"/>
      <c r="R511" s="299"/>
      <c r="S511" s="299"/>
      <c r="T511" s="299"/>
      <c r="U511" s="299"/>
      <c r="V511" s="328"/>
      <c r="W511" s="338"/>
      <c r="X511" s="299"/>
      <c r="Y511" s="299"/>
      <c r="Z511" s="299"/>
      <c r="AA511" s="299"/>
      <c r="AB511" s="311"/>
    </row>
    <row r="512" ht="12.0" customHeight="1">
      <c r="A512" s="299"/>
      <c r="B512" s="299"/>
      <c r="C512" s="328"/>
      <c r="D512" s="328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307"/>
      <c r="Q512" s="299"/>
      <c r="R512" s="299"/>
      <c r="S512" s="299"/>
      <c r="T512" s="299"/>
      <c r="U512" s="299"/>
      <c r="V512" s="328"/>
      <c r="W512" s="338"/>
      <c r="X512" s="299"/>
      <c r="Y512" s="299"/>
      <c r="Z512" s="299"/>
      <c r="AA512" s="299"/>
      <c r="AB512" s="311"/>
    </row>
    <row r="513" ht="12.0" customHeight="1">
      <c r="A513" s="299"/>
      <c r="B513" s="299"/>
      <c r="C513" s="328"/>
      <c r="D513" s="328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307"/>
      <c r="Q513" s="299"/>
      <c r="R513" s="299"/>
      <c r="S513" s="299"/>
      <c r="T513" s="299"/>
      <c r="U513" s="299"/>
      <c r="V513" s="328"/>
      <c r="W513" s="338"/>
      <c r="X513" s="299"/>
      <c r="Y513" s="299"/>
      <c r="Z513" s="299"/>
      <c r="AA513" s="299"/>
      <c r="AB513" s="311"/>
    </row>
    <row r="514" ht="12.0" customHeight="1">
      <c r="A514" s="299"/>
      <c r="B514" s="299"/>
      <c r="C514" s="328"/>
      <c r="D514" s="328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307"/>
      <c r="Q514" s="299"/>
      <c r="R514" s="299"/>
      <c r="S514" s="299"/>
      <c r="T514" s="299"/>
      <c r="U514" s="299"/>
      <c r="V514" s="328"/>
      <c r="W514" s="338"/>
      <c r="X514" s="299"/>
      <c r="Y514" s="299"/>
      <c r="Z514" s="299"/>
      <c r="AA514" s="299"/>
      <c r="AB514" s="311"/>
    </row>
    <row r="515" ht="12.0" customHeight="1">
      <c r="A515" s="299"/>
      <c r="B515" s="299"/>
      <c r="C515" s="328"/>
      <c r="D515" s="328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307"/>
      <c r="Q515" s="299"/>
      <c r="R515" s="299"/>
      <c r="S515" s="299"/>
      <c r="T515" s="299"/>
      <c r="U515" s="299"/>
      <c r="V515" s="328"/>
      <c r="W515" s="338"/>
      <c r="X515" s="299"/>
      <c r="Y515" s="299"/>
      <c r="Z515" s="299"/>
      <c r="AA515" s="299"/>
      <c r="AB515" s="311"/>
    </row>
    <row r="516" ht="12.0" customHeight="1">
      <c r="A516" s="299"/>
      <c r="B516" s="299"/>
      <c r="C516" s="328"/>
      <c r="D516" s="328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307"/>
      <c r="Q516" s="299"/>
      <c r="R516" s="299"/>
      <c r="S516" s="299"/>
      <c r="T516" s="299"/>
      <c r="U516" s="299"/>
      <c r="V516" s="328"/>
      <c r="W516" s="338"/>
      <c r="X516" s="299"/>
      <c r="Y516" s="299"/>
      <c r="Z516" s="299"/>
      <c r="AA516" s="299"/>
      <c r="AB516" s="311"/>
    </row>
    <row r="517" ht="12.0" customHeight="1">
      <c r="A517" s="299"/>
      <c r="B517" s="299"/>
      <c r="C517" s="328"/>
      <c r="D517" s="328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307"/>
      <c r="Q517" s="299"/>
      <c r="R517" s="299"/>
      <c r="S517" s="299"/>
      <c r="T517" s="299"/>
      <c r="U517" s="299"/>
      <c r="V517" s="328"/>
      <c r="W517" s="338"/>
      <c r="X517" s="299"/>
      <c r="Y517" s="299"/>
      <c r="Z517" s="299"/>
      <c r="AA517" s="299"/>
      <c r="AB517" s="311"/>
    </row>
    <row r="518" ht="12.0" customHeight="1">
      <c r="A518" s="299"/>
      <c r="B518" s="299"/>
      <c r="C518" s="328"/>
      <c r="D518" s="328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307"/>
      <c r="Q518" s="299"/>
      <c r="R518" s="299"/>
      <c r="S518" s="299"/>
      <c r="T518" s="299"/>
      <c r="U518" s="299"/>
      <c r="V518" s="328"/>
      <c r="W518" s="338"/>
      <c r="X518" s="299"/>
      <c r="Y518" s="299"/>
      <c r="Z518" s="299"/>
      <c r="AA518" s="299"/>
      <c r="AB518" s="311"/>
    </row>
    <row r="519" ht="12.0" customHeight="1">
      <c r="A519" s="299"/>
      <c r="B519" s="299"/>
      <c r="C519" s="328"/>
      <c r="D519" s="328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307"/>
      <c r="Q519" s="299"/>
      <c r="R519" s="299"/>
      <c r="S519" s="299"/>
      <c r="T519" s="299"/>
      <c r="U519" s="299"/>
      <c r="V519" s="328"/>
      <c r="W519" s="338"/>
      <c r="X519" s="299"/>
      <c r="Y519" s="299"/>
      <c r="Z519" s="299"/>
      <c r="AA519" s="299"/>
      <c r="AB519" s="311"/>
    </row>
    <row r="520" ht="12.0" customHeight="1">
      <c r="A520" s="299"/>
      <c r="B520" s="299"/>
      <c r="C520" s="328"/>
      <c r="D520" s="328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307"/>
      <c r="Q520" s="299"/>
      <c r="R520" s="299"/>
      <c r="S520" s="299"/>
      <c r="T520" s="299"/>
      <c r="U520" s="299"/>
      <c r="V520" s="328"/>
      <c r="W520" s="338"/>
      <c r="X520" s="299"/>
      <c r="Y520" s="299"/>
      <c r="Z520" s="299"/>
      <c r="AA520" s="299"/>
      <c r="AB520" s="311"/>
    </row>
    <row r="521" ht="12.0" customHeight="1">
      <c r="A521" s="299"/>
      <c r="B521" s="299"/>
      <c r="C521" s="328"/>
      <c r="D521" s="328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307"/>
      <c r="Q521" s="299"/>
      <c r="R521" s="299"/>
      <c r="S521" s="299"/>
      <c r="T521" s="299"/>
      <c r="U521" s="299"/>
      <c r="V521" s="328"/>
      <c r="W521" s="338"/>
      <c r="X521" s="299"/>
      <c r="Y521" s="299"/>
      <c r="Z521" s="299"/>
      <c r="AA521" s="299"/>
      <c r="AB521" s="311"/>
    </row>
    <row r="522" ht="12.0" customHeight="1">
      <c r="A522" s="299"/>
      <c r="B522" s="299"/>
      <c r="C522" s="328"/>
      <c r="D522" s="328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307"/>
      <c r="Q522" s="299"/>
      <c r="R522" s="299"/>
      <c r="S522" s="299"/>
      <c r="T522" s="299"/>
      <c r="U522" s="299"/>
      <c r="V522" s="328"/>
      <c r="W522" s="338"/>
      <c r="X522" s="299"/>
      <c r="Y522" s="299"/>
      <c r="Z522" s="299"/>
      <c r="AA522" s="299"/>
      <c r="AB522" s="311"/>
    </row>
    <row r="523" ht="12.0" customHeight="1">
      <c r="A523" s="299"/>
      <c r="B523" s="299"/>
      <c r="C523" s="328"/>
      <c r="D523" s="328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307"/>
      <c r="Q523" s="299"/>
      <c r="R523" s="299"/>
      <c r="S523" s="299"/>
      <c r="T523" s="299"/>
      <c r="U523" s="299"/>
      <c r="V523" s="328"/>
      <c r="W523" s="338"/>
      <c r="X523" s="299"/>
      <c r="Y523" s="299"/>
      <c r="Z523" s="299"/>
      <c r="AA523" s="299"/>
      <c r="AB523" s="311"/>
    </row>
    <row r="524" ht="12.0" customHeight="1">
      <c r="A524" s="299"/>
      <c r="B524" s="299"/>
      <c r="C524" s="328"/>
      <c r="D524" s="328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307"/>
      <c r="Q524" s="299"/>
      <c r="R524" s="299"/>
      <c r="S524" s="299"/>
      <c r="T524" s="299"/>
      <c r="U524" s="299"/>
      <c r="V524" s="328"/>
      <c r="W524" s="338"/>
      <c r="X524" s="299"/>
      <c r="Y524" s="299"/>
      <c r="Z524" s="299"/>
      <c r="AA524" s="299"/>
      <c r="AB524" s="311"/>
    </row>
    <row r="525" ht="12.0" customHeight="1">
      <c r="A525" s="299"/>
      <c r="B525" s="299"/>
      <c r="C525" s="328"/>
      <c r="D525" s="328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307"/>
      <c r="Q525" s="299"/>
      <c r="R525" s="299"/>
      <c r="S525" s="299"/>
      <c r="T525" s="299"/>
      <c r="U525" s="299"/>
      <c r="V525" s="328"/>
      <c r="W525" s="338"/>
      <c r="X525" s="299"/>
      <c r="Y525" s="299"/>
      <c r="Z525" s="299"/>
      <c r="AA525" s="299"/>
      <c r="AB525" s="311"/>
    </row>
    <row r="526" ht="12.0" customHeight="1">
      <c r="A526" s="299"/>
      <c r="B526" s="299"/>
      <c r="C526" s="328"/>
      <c r="D526" s="328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307"/>
      <c r="Q526" s="299"/>
      <c r="R526" s="299"/>
      <c r="S526" s="299"/>
      <c r="T526" s="299"/>
      <c r="U526" s="299"/>
      <c r="V526" s="328"/>
      <c r="W526" s="338"/>
      <c r="X526" s="299"/>
      <c r="Y526" s="299"/>
      <c r="Z526" s="299"/>
      <c r="AA526" s="299"/>
      <c r="AB526" s="311"/>
    </row>
    <row r="527" ht="12.0" customHeight="1">
      <c r="A527" s="299"/>
      <c r="B527" s="299"/>
      <c r="C527" s="328"/>
      <c r="D527" s="328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307"/>
      <c r="Q527" s="299"/>
      <c r="R527" s="299"/>
      <c r="S527" s="299"/>
      <c r="T527" s="299"/>
      <c r="U527" s="299"/>
      <c r="V527" s="328"/>
      <c r="W527" s="338"/>
      <c r="X527" s="299"/>
      <c r="Y527" s="299"/>
      <c r="Z527" s="299"/>
      <c r="AA527" s="299"/>
      <c r="AB527" s="311"/>
    </row>
    <row r="528" ht="12.0" customHeight="1">
      <c r="A528" s="299"/>
      <c r="B528" s="299"/>
      <c r="C528" s="328"/>
      <c r="D528" s="328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307"/>
      <c r="Q528" s="299"/>
      <c r="R528" s="299"/>
      <c r="S528" s="299"/>
      <c r="T528" s="299"/>
      <c r="U528" s="299"/>
      <c r="V528" s="328"/>
      <c r="W528" s="338"/>
      <c r="X528" s="299"/>
      <c r="Y528" s="299"/>
      <c r="Z528" s="299"/>
      <c r="AA528" s="299"/>
      <c r="AB528" s="311"/>
    </row>
    <row r="529" ht="12.0" customHeight="1">
      <c r="A529" s="299"/>
      <c r="B529" s="299"/>
      <c r="C529" s="328"/>
      <c r="D529" s="328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307"/>
      <c r="Q529" s="299"/>
      <c r="R529" s="299"/>
      <c r="S529" s="299"/>
      <c r="T529" s="299"/>
      <c r="U529" s="299"/>
      <c r="V529" s="328"/>
      <c r="W529" s="338"/>
      <c r="X529" s="299"/>
      <c r="Y529" s="299"/>
      <c r="Z529" s="299"/>
      <c r="AA529" s="299"/>
      <c r="AB529" s="311"/>
    </row>
    <row r="530" ht="12.0" customHeight="1">
      <c r="A530" s="299"/>
      <c r="B530" s="299"/>
      <c r="C530" s="328"/>
      <c r="D530" s="328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307"/>
      <c r="Q530" s="299"/>
      <c r="R530" s="299"/>
      <c r="S530" s="299"/>
      <c r="T530" s="299"/>
      <c r="U530" s="299"/>
      <c r="V530" s="328"/>
      <c r="W530" s="338"/>
      <c r="X530" s="299"/>
      <c r="Y530" s="299"/>
      <c r="Z530" s="299"/>
      <c r="AA530" s="299"/>
      <c r="AB530" s="311"/>
    </row>
    <row r="531" ht="12.0" customHeight="1">
      <c r="A531" s="299"/>
      <c r="B531" s="299"/>
      <c r="C531" s="328"/>
      <c r="D531" s="328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307"/>
      <c r="Q531" s="299"/>
      <c r="R531" s="299"/>
      <c r="S531" s="299"/>
      <c r="T531" s="299"/>
      <c r="U531" s="299"/>
      <c r="V531" s="328"/>
      <c r="W531" s="338"/>
      <c r="X531" s="299"/>
      <c r="Y531" s="299"/>
      <c r="Z531" s="299"/>
      <c r="AA531" s="299"/>
      <c r="AB531" s="311"/>
    </row>
    <row r="532" ht="12.0" customHeight="1">
      <c r="A532" s="299"/>
      <c r="B532" s="299"/>
      <c r="C532" s="328"/>
      <c r="D532" s="328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307"/>
      <c r="Q532" s="299"/>
      <c r="R532" s="299"/>
      <c r="S532" s="299"/>
      <c r="T532" s="299"/>
      <c r="U532" s="299"/>
      <c r="V532" s="328"/>
      <c r="W532" s="338"/>
      <c r="X532" s="299"/>
      <c r="Y532" s="299"/>
      <c r="Z532" s="299"/>
      <c r="AA532" s="299"/>
      <c r="AB532" s="311"/>
    </row>
    <row r="533" ht="12.0" customHeight="1">
      <c r="A533" s="299"/>
      <c r="B533" s="299"/>
      <c r="C533" s="328"/>
      <c r="D533" s="328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307"/>
      <c r="Q533" s="299"/>
      <c r="R533" s="299"/>
      <c r="S533" s="299"/>
      <c r="T533" s="299"/>
      <c r="U533" s="299"/>
      <c r="V533" s="328"/>
      <c r="W533" s="338"/>
      <c r="X533" s="299"/>
      <c r="Y533" s="299"/>
      <c r="Z533" s="299"/>
      <c r="AA533" s="299"/>
      <c r="AB533" s="311"/>
    </row>
    <row r="534" ht="12.0" customHeight="1">
      <c r="A534" s="299"/>
      <c r="B534" s="299"/>
      <c r="C534" s="328"/>
      <c r="D534" s="328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307"/>
      <c r="Q534" s="299"/>
      <c r="R534" s="299"/>
      <c r="S534" s="299"/>
      <c r="T534" s="299"/>
      <c r="U534" s="299"/>
      <c r="V534" s="328"/>
      <c r="W534" s="338"/>
      <c r="X534" s="299"/>
      <c r="Y534" s="299"/>
      <c r="Z534" s="299"/>
      <c r="AA534" s="299"/>
      <c r="AB534" s="311"/>
    </row>
    <row r="535" ht="12.0" customHeight="1">
      <c r="A535" s="299"/>
      <c r="B535" s="299"/>
      <c r="C535" s="328"/>
      <c r="D535" s="328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307"/>
      <c r="Q535" s="299"/>
      <c r="R535" s="299"/>
      <c r="S535" s="299"/>
      <c r="T535" s="299"/>
      <c r="U535" s="299"/>
      <c r="V535" s="328"/>
      <c r="W535" s="338"/>
      <c r="X535" s="299"/>
      <c r="Y535" s="299"/>
      <c r="Z535" s="299"/>
      <c r="AA535" s="299"/>
      <c r="AB535" s="311"/>
    </row>
    <row r="536" ht="12.0" customHeight="1">
      <c r="A536" s="299"/>
      <c r="B536" s="299"/>
      <c r="C536" s="328"/>
      <c r="D536" s="328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307"/>
      <c r="Q536" s="299"/>
      <c r="R536" s="299"/>
      <c r="S536" s="299"/>
      <c r="T536" s="299"/>
      <c r="U536" s="299"/>
      <c r="V536" s="328"/>
      <c r="W536" s="338"/>
      <c r="X536" s="299"/>
      <c r="Y536" s="299"/>
      <c r="Z536" s="299"/>
      <c r="AA536" s="299"/>
      <c r="AB536" s="311"/>
    </row>
    <row r="537" ht="12.0" customHeight="1">
      <c r="A537" s="299"/>
      <c r="B537" s="299"/>
      <c r="C537" s="328"/>
      <c r="D537" s="328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307"/>
      <c r="Q537" s="299"/>
      <c r="R537" s="299"/>
      <c r="S537" s="299"/>
      <c r="T537" s="299"/>
      <c r="U537" s="299"/>
      <c r="V537" s="328"/>
      <c r="W537" s="338"/>
      <c r="X537" s="299"/>
      <c r="Y537" s="299"/>
      <c r="Z537" s="299"/>
      <c r="AA537" s="299"/>
      <c r="AB537" s="311"/>
    </row>
    <row r="538" ht="12.0" customHeight="1">
      <c r="A538" s="299"/>
      <c r="B538" s="299"/>
      <c r="C538" s="328"/>
      <c r="D538" s="328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307"/>
      <c r="Q538" s="299"/>
      <c r="R538" s="299"/>
      <c r="S538" s="299"/>
      <c r="T538" s="299"/>
      <c r="U538" s="299"/>
      <c r="V538" s="328"/>
      <c r="W538" s="338"/>
      <c r="X538" s="299"/>
      <c r="Y538" s="299"/>
      <c r="Z538" s="299"/>
      <c r="AA538" s="299"/>
      <c r="AB538" s="311"/>
    </row>
    <row r="539" ht="12.0" customHeight="1">
      <c r="A539" s="299"/>
      <c r="B539" s="299"/>
      <c r="C539" s="328"/>
      <c r="D539" s="328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307"/>
      <c r="Q539" s="299"/>
      <c r="R539" s="299"/>
      <c r="S539" s="299"/>
      <c r="T539" s="299"/>
      <c r="U539" s="299"/>
      <c r="V539" s="328"/>
      <c r="W539" s="338"/>
      <c r="X539" s="299"/>
      <c r="Y539" s="299"/>
      <c r="Z539" s="299"/>
      <c r="AA539" s="299"/>
      <c r="AB539" s="311"/>
    </row>
    <row r="540" ht="12.0" customHeight="1">
      <c r="A540" s="299"/>
      <c r="B540" s="299"/>
      <c r="C540" s="328"/>
      <c r="D540" s="328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307"/>
      <c r="Q540" s="299"/>
      <c r="R540" s="299"/>
      <c r="S540" s="299"/>
      <c r="T540" s="299"/>
      <c r="U540" s="299"/>
      <c r="V540" s="328"/>
      <c r="W540" s="338"/>
      <c r="X540" s="299"/>
      <c r="Y540" s="299"/>
      <c r="Z540" s="299"/>
      <c r="AA540" s="299"/>
      <c r="AB540" s="311"/>
    </row>
    <row r="541" ht="12.0" customHeight="1">
      <c r="A541" s="299"/>
      <c r="B541" s="299"/>
      <c r="C541" s="328"/>
      <c r="D541" s="328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307"/>
      <c r="Q541" s="299"/>
      <c r="R541" s="299"/>
      <c r="S541" s="299"/>
      <c r="T541" s="299"/>
      <c r="U541" s="299"/>
      <c r="V541" s="328"/>
      <c r="W541" s="338"/>
      <c r="X541" s="299"/>
      <c r="Y541" s="299"/>
      <c r="Z541" s="299"/>
      <c r="AA541" s="299"/>
      <c r="AB541" s="311"/>
    </row>
    <row r="542" ht="12.0" customHeight="1">
      <c r="A542" s="299"/>
      <c r="B542" s="299"/>
      <c r="C542" s="328"/>
      <c r="D542" s="328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307"/>
      <c r="Q542" s="299"/>
      <c r="R542" s="299"/>
      <c r="S542" s="299"/>
      <c r="T542" s="299"/>
      <c r="U542" s="299"/>
      <c r="V542" s="328"/>
      <c r="W542" s="338"/>
      <c r="X542" s="299"/>
      <c r="Y542" s="299"/>
      <c r="Z542" s="299"/>
      <c r="AA542" s="299"/>
      <c r="AB542" s="311"/>
    </row>
    <row r="543" ht="12.0" customHeight="1">
      <c r="A543" s="299"/>
      <c r="B543" s="299"/>
      <c r="C543" s="328"/>
      <c r="D543" s="328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307"/>
      <c r="Q543" s="299"/>
      <c r="R543" s="299"/>
      <c r="S543" s="299"/>
      <c r="T543" s="299"/>
      <c r="U543" s="299"/>
      <c r="V543" s="328"/>
      <c r="W543" s="338"/>
      <c r="X543" s="299"/>
      <c r="Y543" s="299"/>
      <c r="Z543" s="299"/>
      <c r="AA543" s="299"/>
      <c r="AB543" s="311"/>
    </row>
    <row r="544" ht="12.0" customHeight="1">
      <c r="A544" s="299"/>
      <c r="B544" s="299"/>
      <c r="C544" s="328"/>
      <c r="D544" s="328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307"/>
      <c r="Q544" s="299"/>
      <c r="R544" s="299"/>
      <c r="S544" s="299"/>
      <c r="T544" s="299"/>
      <c r="U544" s="299"/>
      <c r="V544" s="328"/>
      <c r="W544" s="338"/>
      <c r="X544" s="299"/>
      <c r="Y544" s="299"/>
      <c r="Z544" s="299"/>
      <c r="AA544" s="299"/>
      <c r="AB544" s="311"/>
    </row>
    <row r="545" ht="12.0" customHeight="1">
      <c r="A545" s="299"/>
      <c r="B545" s="299"/>
      <c r="C545" s="328"/>
      <c r="D545" s="328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307"/>
      <c r="Q545" s="299"/>
      <c r="R545" s="299"/>
      <c r="S545" s="299"/>
      <c r="T545" s="299"/>
      <c r="U545" s="299"/>
      <c r="V545" s="328"/>
      <c r="W545" s="338"/>
      <c r="X545" s="299"/>
      <c r="Y545" s="299"/>
      <c r="Z545" s="299"/>
      <c r="AA545" s="299"/>
      <c r="AB545" s="311"/>
    </row>
    <row r="546" ht="12.0" customHeight="1">
      <c r="A546" s="299"/>
      <c r="B546" s="299"/>
      <c r="C546" s="328"/>
      <c r="D546" s="328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307"/>
      <c r="Q546" s="299"/>
      <c r="R546" s="299"/>
      <c r="S546" s="299"/>
      <c r="T546" s="299"/>
      <c r="U546" s="299"/>
      <c r="V546" s="328"/>
      <c r="W546" s="338"/>
      <c r="X546" s="299"/>
      <c r="Y546" s="299"/>
      <c r="Z546" s="299"/>
      <c r="AA546" s="299"/>
      <c r="AB546" s="311"/>
    </row>
    <row r="547" ht="12.0" customHeight="1">
      <c r="A547" s="299"/>
      <c r="B547" s="299"/>
      <c r="C547" s="328"/>
      <c r="D547" s="328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307"/>
      <c r="Q547" s="299"/>
      <c r="R547" s="299"/>
      <c r="S547" s="299"/>
      <c r="T547" s="299"/>
      <c r="U547" s="299"/>
      <c r="V547" s="328"/>
      <c r="W547" s="338"/>
      <c r="X547" s="299"/>
      <c r="Y547" s="299"/>
      <c r="Z547" s="299"/>
      <c r="AA547" s="299"/>
      <c r="AB547" s="311"/>
    </row>
    <row r="548" ht="12.0" customHeight="1">
      <c r="A548" s="299"/>
      <c r="B548" s="299"/>
      <c r="C548" s="328"/>
      <c r="D548" s="328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307"/>
      <c r="Q548" s="299"/>
      <c r="R548" s="299"/>
      <c r="S548" s="299"/>
      <c r="T548" s="299"/>
      <c r="U548" s="299"/>
      <c r="V548" s="328"/>
      <c r="W548" s="338"/>
      <c r="X548" s="299"/>
      <c r="Y548" s="299"/>
      <c r="Z548" s="299"/>
      <c r="AA548" s="299"/>
      <c r="AB548" s="311"/>
    </row>
    <row r="549" ht="12.0" customHeight="1">
      <c r="A549" s="299"/>
      <c r="B549" s="299"/>
      <c r="C549" s="328"/>
      <c r="D549" s="328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307"/>
      <c r="Q549" s="299"/>
      <c r="R549" s="299"/>
      <c r="S549" s="299"/>
      <c r="T549" s="299"/>
      <c r="U549" s="299"/>
      <c r="V549" s="328"/>
      <c r="W549" s="338"/>
      <c r="X549" s="299"/>
      <c r="Y549" s="299"/>
      <c r="Z549" s="299"/>
      <c r="AA549" s="299"/>
      <c r="AB549" s="311"/>
    </row>
    <row r="550" ht="12.0" customHeight="1">
      <c r="A550" s="299"/>
      <c r="B550" s="299"/>
      <c r="C550" s="328"/>
      <c r="D550" s="328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307"/>
      <c r="Q550" s="299"/>
      <c r="R550" s="299"/>
      <c r="S550" s="299"/>
      <c r="T550" s="299"/>
      <c r="U550" s="299"/>
      <c r="V550" s="328"/>
      <c r="W550" s="338"/>
      <c r="X550" s="299"/>
      <c r="Y550" s="299"/>
      <c r="Z550" s="299"/>
      <c r="AA550" s="299"/>
      <c r="AB550" s="311"/>
    </row>
    <row r="551" ht="12.0" customHeight="1">
      <c r="A551" s="299"/>
      <c r="B551" s="299"/>
      <c r="C551" s="328"/>
      <c r="D551" s="328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307"/>
      <c r="Q551" s="299"/>
      <c r="R551" s="299"/>
      <c r="S551" s="299"/>
      <c r="T551" s="299"/>
      <c r="U551" s="299"/>
      <c r="V551" s="328"/>
      <c r="W551" s="338"/>
      <c r="X551" s="299"/>
      <c r="Y551" s="299"/>
      <c r="Z551" s="299"/>
      <c r="AA551" s="299"/>
      <c r="AB551" s="311"/>
    </row>
    <row r="552" ht="12.0" customHeight="1">
      <c r="A552" s="299"/>
      <c r="B552" s="299"/>
      <c r="C552" s="328"/>
      <c r="D552" s="328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307"/>
      <c r="Q552" s="299"/>
      <c r="R552" s="299"/>
      <c r="S552" s="299"/>
      <c r="T552" s="299"/>
      <c r="U552" s="299"/>
      <c r="V552" s="328"/>
      <c r="W552" s="338"/>
      <c r="X552" s="299"/>
      <c r="Y552" s="299"/>
      <c r="Z552" s="299"/>
      <c r="AA552" s="299"/>
      <c r="AB552" s="311"/>
    </row>
    <row r="553" ht="12.0" customHeight="1">
      <c r="A553" s="299"/>
      <c r="B553" s="299"/>
      <c r="C553" s="328"/>
      <c r="D553" s="328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307"/>
      <c r="Q553" s="299"/>
      <c r="R553" s="299"/>
      <c r="S553" s="299"/>
      <c r="T553" s="299"/>
      <c r="U553" s="299"/>
      <c r="V553" s="328"/>
      <c r="W553" s="338"/>
      <c r="X553" s="299"/>
      <c r="Y553" s="299"/>
      <c r="Z553" s="299"/>
      <c r="AA553" s="299"/>
      <c r="AB553" s="311"/>
    </row>
    <row r="554" ht="12.0" customHeight="1">
      <c r="A554" s="299"/>
      <c r="B554" s="299"/>
      <c r="C554" s="328"/>
      <c r="D554" s="328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307"/>
      <c r="Q554" s="299"/>
      <c r="R554" s="299"/>
      <c r="S554" s="299"/>
      <c r="T554" s="299"/>
      <c r="U554" s="299"/>
      <c r="V554" s="328"/>
      <c r="W554" s="338"/>
      <c r="X554" s="299"/>
      <c r="Y554" s="299"/>
      <c r="Z554" s="299"/>
      <c r="AA554" s="299"/>
      <c r="AB554" s="311"/>
    </row>
    <row r="555" ht="12.0" customHeight="1">
      <c r="A555" s="299"/>
      <c r="B555" s="299"/>
      <c r="C555" s="328"/>
      <c r="D555" s="328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307"/>
      <c r="Q555" s="299"/>
      <c r="R555" s="299"/>
      <c r="S555" s="299"/>
      <c r="T555" s="299"/>
      <c r="U555" s="299"/>
      <c r="V555" s="328"/>
      <c r="W555" s="338"/>
      <c r="X555" s="299"/>
      <c r="Y555" s="299"/>
      <c r="Z555" s="299"/>
      <c r="AA555" s="299"/>
      <c r="AB555" s="311"/>
    </row>
    <row r="556" ht="12.0" customHeight="1">
      <c r="A556" s="299"/>
      <c r="B556" s="299"/>
      <c r="C556" s="328"/>
      <c r="D556" s="328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307"/>
      <c r="Q556" s="299"/>
      <c r="R556" s="299"/>
      <c r="S556" s="299"/>
      <c r="T556" s="299"/>
      <c r="U556" s="299"/>
      <c r="V556" s="328"/>
      <c r="W556" s="338"/>
      <c r="X556" s="299"/>
      <c r="Y556" s="299"/>
      <c r="Z556" s="299"/>
      <c r="AA556" s="299"/>
      <c r="AB556" s="311"/>
    </row>
    <row r="557" ht="12.0" customHeight="1">
      <c r="A557" s="299"/>
      <c r="B557" s="299"/>
      <c r="C557" s="328"/>
      <c r="D557" s="328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307"/>
      <c r="Q557" s="299"/>
      <c r="R557" s="299"/>
      <c r="S557" s="299"/>
      <c r="T557" s="299"/>
      <c r="U557" s="299"/>
      <c r="V557" s="328"/>
      <c r="W557" s="338"/>
      <c r="X557" s="299"/>
      <c r="Y557" s="299"/>
      <c r="Z557" s="299"/>
      <c r="AA557" s="299"/>
      <c r="AB557" s="311"/>
    </row>
    <row r="558" ht="12.0" customHeight="1">
      <c r="A558" s="299"/>
      <c r="B558" s="299"/>
      <c r="C558" s="328"/>
      <c r="D558" s="328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307"/>
      <c r="Q558" s="299"/>
      <c r="R558" s="299"/>
      <c r="S558" s="299"/>
      <c r="T558" s="299"/>
      <c r="U558" s="299"/>
      <c r="V558" s="328"/>
      <c r="W558" s="338"/>
      <c r="X558" s="299"/>
      <c r="Y558" s="299"/>
      <c r="Z558" s="299"/>
      <c r="AA558" s="299"/>
      <c r="AB558" s="311"/>
    </row>
    <row r="559" ht="12.0" customHeight="1">
      <c r="A559" s="299"/>
      <c r="B559" s="299"/>
      <c r="C559" s="328"/>
      <c r="D559" s="328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307"/>
      <c r="Q559" s="299"/>
      <c r="R559" s="299"/>
      <c r="S559" s="299"/>
      <c r="T559" s="299"/>
      <c r="U559" s="299"/>
      <c r="V559" s="328"/>
      <c r="W559" s="338"/>
      <c r="X559" s="299"/>
      <c r="Y559" s="299"/>
      <c r="Z559" s="299"/>
      <c r="AA559" s="299"/>
      <c r="AB559" s="311"/>
    </row>
    <row r="560" ht="12.0" customHeight="1">
      <c r="A560" s="299"/>
      <c r="B560" s="299"/>
      <c r="C560" s="328"/>
      <c r="D560" s="328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307"/>
      <c r="Q560" s="299"/>
      <c r="R560" s="299"/>
      <c r="S560" s="299"/>
      <c r="T560" s="299"/>
      <c r="U560" s="299"/>
      <c r="V560" s="328"/>
      <c r="W560" s="338"/>
      <c r="X560" s="299"/>
      <c r="Y560" s="299"/>
      <c r="Z560" s="299"/>
      <c r="AA560" s="299"/>
      <c r="AB560" s="311"/>
    </row>
    <row r="561" ht="12.0" customHeight="1">
      <c r="A561" s="299"/>
      <c r="B561" s="299"/>
      <c r="C561" s="328"/>
      <c r="D561" s="328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307"/>
      <c r="Q561" s="299"/>
      <c r="R561" s="299"/>
      <c r="S561" s="299"/>
      <c r="T561" s="299"/>
      <c r="U561" s="299"/>
      <c r="V561" s="328"/>
      <c r="W561" s="338"/>
      <c r="X561" s="299"/>
      <c r="Y561" s="299"/>
      <c r="Z561" s="299"/>
      <c r="AA561" s="299"/>
      <c r="AB561" s="311"/>
    </row>
    <row r="562" ht="12.0" customHeight="1">
      <c r="A562" s="299"/>
      <c r="B562" s="299"/>
      <c r="C562" s="328"/>
      <c r="D562" s="328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307"/>
      <c r="Q562" s="299"/>
      <c r="R562" s="299"/>
      <c r="S562" s="299"/>
      <c r="T562" s="299"/>
      <c r="U562" s="299"/>
      <c r="V562" s="328"/>
      <c r="W562" s="338"/>
      <c r="X562" s="299"/>
      <c r="Y562" s="299"/>
      <c r="Z562" s="299"/>
      <c r="AA562" s="299"/>
      <c r="AB562" s="311"/>
    </row>
    <row r="563" ht="12.0" customHeight="1">
      <c r="A563" s="299"/>
      <c r="B563" s="299"/>
      <c r="C563" s="328"/>
      <c r="D563" s="328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307"/>
      <c r="Q563" s="299"/>
      <c r="R563" s="299"/>
      <c r="S563" s="299"/>
      <c r="T563" s="299"/>
      <c r="U563" s="299"/>
      <c r="V563" s="328"/>
      <c r="W563" s="338"/>
      <c r="X563" s="299"/>
      <c r="Y563" s="299"/>
      <c r="Z563" s="299"/>
      <c r="AA563" s="299"/>
      <c r="AB563" s="311"/>
    </row>
    <row r="564" ht="12.0" customHeight="1">
      <c r="A564" s="299"/>
      <c r="B564" s="299"/>
      <c r="C564" s="328"/>
      <c r="D564" s="328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307"/>
      <c r="Q564" s="299"/>
      <c r="R564" s="299"/>
      <c r="S564" s="299"/>
      <c r="T564" s="299"/>
      <c r="U564" s="299"/>
      <c r="V564" s="328"/>
      <c r="W564" s="338"/>
      <c r="X564" s="299"/>
      <c r="Y564" s="299"/>
      <c r="Z564" s="299"/>
      <c r="AA564" s="299"/>
      <c r="AB564" s="311"/>
    </row>
    <row r="565" ht="12.0" customHeight="1">
      <c r="A565" s="299"/>
      <c r="B565" s="299"/>
      <c r="C565" s="328"/>
      <c r="D565" s="328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307"/>
      <c r="Q565" s="299"/>
      <c r="R565" s="299"/>
      <c r="S565" s="299"/>
      <c r="T565" s="299"/>
      <c r="U565" s="299"/>
      <c r="V565" s="328"/>
      <c r="W565" s="338"/>
      <c r="X565" s="299"/>
      <c r="Y565" s="299"/>
      <c r="Z565" s="299"/>
      <c r="AA565" s="299"/>
      <c r="AB565" s="311"/>
    </row>
    <row r="566" ht="12.0" customHeight="1">
      <c r="A566" s="299"/>
      <c r="B566" s="299"/>
      <c r="C566" s="328"/>
      <c r="D566" s="328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307"/>
      <c r="Q566" s="299"/>
      <c r="R566" s="299"/>
      <c r="S566" s="299"/>
      <c r="T566" s="299"/>
      <c r="U566" s="299"/>
      <c r="V566" s="328"/>
      <c r="W566" s="338"/>
      <c r="X566" s="299"/>
      <c r="Y566" s="299"/>
      <c r="Z566" s="299"/>
      <c r="AA566" s="299"/>
      <c r="AB566" s="311"/>
    </row>
    <row r="567" ht="12.0" customHeight="1">
      <c r="A567" s="299"/>
      <c r="B567" s="299"/>
      <c r="C567" s="328"/>
      <c r="D567" s="328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307"/>
      <c r="Q567" s="299"/>
      <c r="R567" s="299"/>
      <c r="S567" s="299"/>
      <c r="T567" s="299"/>
      <c r="U567" s="299"/>
      <c r="V567" s="328"/>
      <c r="W567" s="338"/>
      <c r="X567" s="299"/>
      <c r="Y567" s="299"/>
      <c r="Z567" s="299"/>
      <c r="AA567" s="299"/>
      <c r="AB567" s="311"/>
    </row>
    <row r="568" ht="12.0" customHeight="1">
      <c r="A568" s="299"/>
      <c r="B568" s="299"/>
      <c r="C568" s="328"/>
      <c r="D568" s="328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307"/>
      <c r="Q568" s="299"/>
      <c r="R568" s="299"/>
      <c r="S568" s="299"/>
      <c r="T568" s="299"/>
      <c r="U568" s="299"/>
      <c r="V568" s="328"/>
      <c r="W568" s="338"/>
      <c r="X568" s="299"/>
      <c r="Y568" s="299"/>
      <c r="Z568" s="299"/>
      <c r="AA568" s="299"/>
      <c r="AB568" s="311"/>
    </row>
    <row r="569" ht="12.0" customHeight="1">
      <c r="A569" s="299"/>
      <c r="B569" s="299"/>
      <c r="C569" s="328"/>
      <c r="D569" s="328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307"/>
      <c r="Q569" s="299"/>
      <c r="R569" s="299"/>
      <c r="S569" s="299"/>
      <c r="T569" s="299"/>
      <c r="U569" s="299"/>
      <c r="V569" s="328"/>
      <c r="W569" s="338"/>
      <c r="X569" s="299"/>
      <c r="Y569" s="299"/>
      <c r="Z569" s="299"/>
      <c r="AA569" s="299"/>
      <c r="AB569" s="311"/>
    </row>
    <row r="570" ht="12.0" customHeight="1">
      <c r="A570" s="299"/>
      <c r="B570" s="299"/>
      <c r="C570" s="328"/>
      <c r="D570" s="328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307"/>
      <c r="Q570" s="299"/>
      <c r="R570" s="299"/>
      <c r="S570" s="299"/>
      <c r="T570" s="299"/>
      <c r="U570" s="299"/>
      <c r="V570" s="328"/>
      <c r="W570" s="338"/>
      <c r="X570" s="299"/>
      <c r="Y570" s="299"/>
      <c r="Z570" s="299"/>
      <c r="AA570" s="299"/>
      <c r="AB570" s="311"/>
    </row>
    <row r="571" ht="12.0" customHeight="1">
      <c r="A571" s="299"/>
      <c r="B571" s="299"/>
      <c r="C571" s="328"/>
      <c r="D571" s="328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307"/>
      <c r="Q571" s="299"/>
      <c r="R571" s="299"/>
      <c r="S571" s="299"/>
      <c r="T571" s="299"/>
      <c r="U571" s="299"/>
      <c r="V571" s="328"/>
      <c r="W571" s="338"/>
      <c r="X571" s="299"/>
      <c r="Y571" s="299"/>
      <c r="Z571" s="299"/>
      <c r="AA571" s="299"/>
      <c r="AB571" s="311"/>
    </row>
    <row r="572" ht="12.0" customHeight="1">
      <c r="A572" s="299"/>
      <c r="B572" s="299"/>
      <c r="C572" s="328"/>
      <c r="D572" s="328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307"/>
      <c r="Q572" s="299"/>
      <c r="R572" s="299"/>
      <c r="S572" s="299"/>
      <c r="T572" s="299"/>
      <c r="U572" s="299"/>
      <c r="V572" s="328"/>
      <c r="W572" s="338"/>
      <c r="X572" s="299"/>
      <c r="Y572" s="299"/>
      <c r="Z572" s="299"/>
      <c r="AA572" s="299"/>
      <c r="AB572" s="311"/>
    </row>
    <row r="573" ht="12.0" customHeight="1">
      <c r="A573" s="299"/>
      <c r="B573" s="299"/>
      <c r="C573" s="328"/>
      <c r="D573" s="328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307"/>
      <c r="Q573" s="299"/>
      <c r="R573" s="299"/>
      <c r="S573" s="299"/>
      <c r="T573" s="299"/>
      <c r="U573" s="299"/>
      <c r="V573" s="328"/>
      <c r="W573" s="338"/>
      <c r="X573" s="299"/>
      <c r="Y573" s="299"/>
      <c r="Z573" s="299"/>
      <c r="AA573" s="299"/>
      <c r="AB573" s="311"/>
    </row>
    <row r="574" ht="12.0" customHeight="1">
      <c r="A574" s="299"/>
      <c r="B574" s="299"/>
      <c r="C574" s="328"/>
      <c r="D574" s="328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307"/>
      <c r="Q574" s="299"/>
      <c r="R574" s="299"/>
      <c r="S574" s="299"/>
      <c r="T574" s="299"/>
      <c r="U574" s="299"/>
      <c r="V574" s="328"/>
      <c r="W574" s="338"/>
      <c r="X574" s="299"/>
      <c r="Y574" s="299"/>
      <c r="Z574" s="299"/>
      <c r="AA574" s="299"/>
      <c r="AB574" s="311"/>
    </row>
    <row r="575" ht="12.0" customHeight="1">
      <c r="A575" s="299"/>
      <c r="B575" s="299"/>
      <c r="C575" s="328"/>
      <c r="D575" s="328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307"/>
      <c r="Q575" s="299"/>
      <c r="R575" s="299"/>
      <c r="S575" s="299"/>
      <c r="T575" s="299"/>
      <c r="U575" s="299"/>
      <c r="V575" s="328"/>
      <c r="W575" s="338"/>
      <c r="X575" s="299"/>
      <c r="Y575" s="299"/>
      <c r="Z575" s="299"/>
      <c r="AA575" s="299"/>
      <c r="AB575" s="311"/>
    </row>
    <row r="576" ht="12.0" customHeight="1">
      <c r="A576" s="299"/>
      <c r="B576" s="299"/>
      <c r="C576" s="328"/>
      <c r="D576" s="328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307"/>
      <c r="Q576" s="299"/>
      <c r="R576" s="299"/>
      <c r="S576" s="299"/>
      <c r="T576" s="299"/>
      <c r="U576" s="299"/>
      <c r="V576" s="328"/>
      <c r="W576" s="338"/>
      <c r="X576" s="299"/>
      <c r="Y576" s="299"/>
      <c r="Z576" s="299"/>
      <c r="AA576" s="299"/>
      <c r="AB576" s="311"/>
    </row>
    <row r="577" ht="12.0" customHeight="1">
      <c r="A577" s="299"/>
      <c r="B577" s="299"/>
      <c r="C577" s="328"/>
      <c r="D577" s="328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307"/>
      <c r="Q577" s="299"/>
      <c r="R577" s="299"/>
      <c r="S577" s="299"/>
      <c r="T577" s="299"/>
      <c r="U577" s="299"/>
      <c r="V577" s="328"/>
      <c r="W577" s="338"/>
      <c r="X577" s="299"/>
      <c r="Y577" s="299"/>
      <c r="Z577" s="299"/>
      <c r="AA577" s="299"/>
      <c r="AB577" s="311"/>
    </row>
    <row r="578" ht="12.0" customHeight="1">
      <c r="A578" s="299"/>
      <c r="B578" s="299"/>
      <c r="C578" s="328"/>
      <c r="D578" s="328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307"/>
      <c r="Q578" s="299"/>
      <c r="R578" s="299"/>
      <c r="S578" s="299"/>
      <c r="T578" s="299"/>
      <c r="U578" s="299"/>
      <c r="V578" s="328"/>
      <c r="W578" s="338"/>
      <c r="X578" s="299"/>
      <c r="Y578" s="299"/>
      <c r="Z578" s="299"/>
      <c r="AA578" s="299"/>
      <c r="AB578" s="311"/>
    </row>
    <row r="579" ht="12.0" customHeight="1">
      <c r="A579" s="299"/>
      <c r="B579" s="299"/>
      <c r="C579" s="328"/>
      <c r="D579" s="328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307"/>
      <c r="Q579" s="299"/>
      <c r="R579" s="299"/>
      <c r="S579" s="299"/>
      <c r="T579" s="299"/>
      <c r="U579" s="299"/>
      <c r="V579" s="328"/>
      <c r="W579" s="338"/>
      <c r="X579" s="299"/>
      <c r="Y579" s="299"/>
      <c r="Z579" s="299"/>
      <c r="AA579" s="299"/>
      <c r="AB579" s="311"/>
    </row>
    <row r="580" ht="12.0" customHeight="1">
      <c r="A580" s="299"/>
      <c r="B580" s="299"/>
      <c r="C580" s="328"/>
      <c r="D580" s="328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307"/>
      <c r="Q580" s="299"/>
      <c r="R580" s="299"/>
      <c r="S580" s="299"/>
      <c r="T580" s="299"/>
      <c r="U580" s="299"/>
      <c r="V580" s="328"/>
      <c r="W580" s="338"/>
      <c r="X580" s="299"/>
      <c r="Y580" s="299"/>
      <c r="Z580" s="299"/>
      <c r="AA580" s="299"/>
      <c r="AB580" s="311"/>
    </row>
    <row r="581" ht="12.0" customHeight="1">
      <c r="A581" s="299"/>
      <c r="B581" s="299"/>
      <c r="C581" s="328"/>
      <c r="D581" s="328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307"/>
      <c r="Q581" s="299"/>
      <c r="R581" s="299"/>
      <c r="S581" s="299"/>
      <c r="T581" s="299"/>
      <c r="U581" s="299"/>
      <c r="V581" s="328"/>
      <c r="W581" s="338"/>
      <c r="X581" s="299"/>
      <c r="Y581" s="299"/>
      <c r="Z581" s="299"/>
      <c r="AA581" s="299"/>
      <c r="AB581" s="311"/>
    </row>
    <row r="582" ht="12.0" customHeight="1">
      <c r="A582" s="299"/>
      <c r="B582" s="299"/>
      <c r="C582" s="328"/>
      <c r="D582" s="328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307"/>
      <c r="Q582" s="299"/>
      <c r="R582" s="299"/>
      <c r="S582" s="299"/>
      <c r="T582" s="299"/>
      <c r="U582" s="299"/>
      <c r="V582" s="328"/>
      <c r="W582" s="338"/>
      <c r="X582" s="299"/>
      <c r="Y582" s="299"/>
      <c r="Z582" s="299"/>
      <c r="AA582" s="299"/>
      <c r="AB582" s="311"/>
    </row>
    <row r="583" ht="12.0" customHeight="1">
      <c r="A583" s="299"/>
      <c r="B583" s="299"/>
      <c r="C583" s="328"/>
      <c r="D583" s="328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307"/>
      <c r="Q583" s="299"/>
      <c r="R583" s="299"/>
      <c r="S583" s="299"/>
      <c r="T583" s="299"/>
      <c r="U583" s="299"/>
      <c r="V583" s="328"/>
      <c r="W583" s="338"/>
      <c r="X583" s="299"/>
      <c r="Y583" s="299"/>
      <c r="Z583" s="299"/>
      <c r="AA583" s="299"/>
      <c r="AB583" s="311"/>
    </row>
    <row r="584" ht="12.0" customHeight="1">
      <c r="A584" s="299"/>
      <c r="B584" s="299"/>
      <c r="C584" s="328"/>
      <c r="D584" s="328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307"/>
      <c r="Q584" s="299"/>
      <c r="R584" s="299"/>
      <c r="S584" s="299"/>
      <c r="T584" s="299"/>
      <c r="U584" s="299"/>
      <c r="V584" s="328"/>
      <c r="W584" s="338"/>
      <c r="X584" s="299"/>
      <c r="Y584" s="299"/>
      <c r="Z584" s="299"/>
      <c r="AA584" s="299"/>
      <c r="AB584" s="311"/>
    </row>
    <row r="585" ht="12.0" customHeight="1">
      <c r="A585" s="299"/>
      <c r="B585" s="299"/>
      <c r="C585" s="328"/>
      <c r="D585" s="328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307"/>
      <c r="Q585" s="299"/>
      <c r="R585" s="299"/>
      <c r="S585" s="299"/>
      <c r="T585" s="299"/>
      <c r="U585" s="299"/>
      <c r="V585" s="328"/>
      <c r="W585" s="338"/>
      <c r="X585" s="299"/>
      <c r="Y585" s="299"/>
      <c r="Z585" s="299"/>
      <c r="AA585" s="299"/>
      <c r="AB585" s="311"/>
    </row>
    <row r="586" ht="12.0" customHeight="1">
      <c r="A586" s="299"/>
      <c r="B586" s="299"/>
      <c r="C586" s="328"/>
      <c r="D586" s="328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307"/>
      <c r="Q586" s="299"/>
      <c r="R586" s="299"/>
      <c r="S586" s="299"/>
      <c r="T586" s="299"/>
      <c r="U586" s="299"/>
      <c r="V586" s="328"/>
      <c r="W586" s="338"/>
      <c r="X586" s="299"/>
      <c r="Y586" s="299"/>
      <c r="Z586" s="299"/>
      <c r="AA586" s="299"/>
      <c r="AB586" s="311"/>
    </row>
    <row r="587" ht="12.0" customHeight="1">
      <c r="A587" s="299"/>
      <c r="B587" s="299"/>
      <c r="C587" s="328"/>
      <c r="D587" s="328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307"/>
      <c r="Q587" s="299"/>
      <c r="R587" s="299"/>
      <c r="S587" s="299"/>
      <c r="T587" s="299"/>
      <c r="U587" s="299"/>
      <c r="V587" s="328"/>
      <c r="W587" s="338"/>
      <c r="X587" s="299"/>
      <c r="Y587" s="299"/>
      <c r="Z587" s="299"/>
      <c r="AA587" s="299"/>
      <c r="AB587" s="311"/>
    </row>
    <row r="588" ht="12.0" customHeight="1">
      <c r="A588" s="299"/>
      <c r="B588" s="299"/>
      <c r="C588" s="328"/>
      <c r="D588" s="328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307"/>
      <c r="Q588" s="299"/>
      <c r="R588" s="299"/>
      <c r="S588" s="299"/>
      <c r="T588" s="299"/>
      <c r="U588" s="299"/>
      <c r="V588" s="328"/>
      <c r="W588" s="338"/>
      <c r="X588" s="299"/>
      <c r="Y588" s="299"/>
      <c r="Z588" s="299"/>
      <c r="AA588" s="299"/>
      <c r="AB588" s="311"/>
    </row>
    <row r="589" ht="12.0" customHeight="1">
      <c r="A589" s="299"/>
      <c r="B589" s="299"/>
      <c r="C589" s="328"/>
      <c r="D589" s="328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307"/>
      <c r="Q589" s="299"/>
      <c r="R589" s="299"/>
      <c r="S589" s="299"/>
      <c r="T589" s="299"/>
      <c r="U589" s="299"/>
      <c r="V589" s="328"/>
      <c r="W589" s="338"/>
      <c r="X589" s="299"/>
      <c r="Y589" s="299"/>
      <c r="Z589" s="299"/>
      <c r="AA589" s="299"/>
      <c r="AB589" s="311"/>
    </row>
    <row r="590" ht="12.0" customHeight="1">
      <c r="A590" s="299"/>
      <c r="B590" s="299"/>
      <c r="C590" s="328"/>
      <c r="D590" s="328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307"/>
      <c r="Q590" s="299"/>
      <c r="R590" s="299"/>
      <c r="S590" s="299"/>
      <c r="T590" s="299"/>
      <c r="U590" s="299"/>
      <c r="V590" s="328"/>
      <c r="W590" s="338"/>
      <c r="X590" s="299"/>
      <c r="Y590" s="299"/>
      <c r="Z590" s="299"/>
      <c r="AA590" s="299"/>
      <c r="AB590" s="311"/>
    </row>
    <row r="591" ht="12.0" customHeight="1">
      <c r="A591" s="299"/>
      <c r="B591" s="299"/>
      <c r="C591" s="328"/>
      <c r="D591" s="328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307"/>
      <c r="Q591" s="299"/>
      <c r="R591" s="299"/>
      <c r="S591" s="299"/>
      <c r="T591" s="299"/>
      <c r="U591" s="299"/>
      <c r="V591" s="328"/>
      <c r="W591" s="338"/>
      <c r="X591" s="299"/>
      <c r="Y591" s="299"/>
      <c r="Z591" s="299"/>
      <c r="AA591" s="299"/>
      <c r="AB591" s="311"/>
    </row>
    <row r="592" ht="12.0" customHeight="1">
      <c r="A592" s="299"/>
      <c r="B592" s="299"/>
      <c r="C592" s="328"/>
      <c r="D592" s="328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307"/>
      <c r="Q592" s="299"/>
      <c r="R592" s="299"/>
      <c r="S592" s="299"/>
      <c r="T592" s="299"/>
      <c r="U592" s="299"/>
      <c r="V592" s="328"/>
      <c r="W592" s="338"/>
      <c r="X592" s="299"/>
      <c r="Y592" s="299"/>
      <c r="Z592" s="299"/>
      <c r="AA592" s="299"/>
      <c r="AB592" s="311"/>
    </row>
    <row r="593" ht="12.0" customHeight="1">
      <c r="A593" s="299"/>
      <c r="B593" s="299"/>
      <c r="C593" s="328"/>
      <c r="D593" s="328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307"/>
      <c r="Q593" s="299"/>
      <c r="R593" s="299"/>
      <c r="S593" s="299"/>
      <c r="T593" s="299"/>
      <c r="U593" s="299"/>
      <c r="V593" s="328"/>
      <c r="W593" s="338"/>
      <c r="X593" s="299"/>
      <c r="Y593" s="299"/>
      <c r="Z593" s="299"/>
      <c r="AA593" s="299"/>
      <c r="AB593" s="311"/>
    </row>
    <row r="594" ht="12.0" customHeight="1">
      <c r="A594" s="299"/>
      <c r="B594" s="299"/>
      <c r="C594" s="328"/>
      <c r="D594" s="328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307"/>
      <c r="Q594" s="299"/>
      <c r="R594" s="299"/>
      <c r="S594" s="299"/>
      <c r="T594" s="299"/>
      <c r="U594" s="299"/>
      <c r="V594" s="328"/>
      <c r="W594" s="338"/>
      <c r="X594" s="299"/>
      <c r="Y594" s="299"/>
      <c r="Z594" s="299"/>
      <c r="AA594" s="299"/>
      <c r="AB594" s="311"/>
    </row>
    <row r="595" ht="12.0" customHeight="1">
      <c r="A595" s="299"/>
      <c r="B595" s="299"/>
      <c r="C595" s="328"/>
      <c r="D595" s="328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307"/>
      <c r="Q595" s="299"/>
      <c r="R595" s="299"/>
      <c r="S595" s="299"/>
      <c r="T595" s="299"/>
      <c r="U595" s="299"/>
      <c r="V595" s="328"/>
      <c r="W595" s="338"/>
      <c r="X595" s="299"/>
      <c r="Y595" s="299"/>
      <c r="Z595" s="299"/>
      <c r="AA595" s="299"/>
      <c r="AB595" s="311"/>
    </row>
    <row r="596" ht="12.0" customHeight="1">
      <c r="A596" s="299"/>
      <c r="B596" s="299"/>
      <c r="C596" s="328"/>
      <c r="D596" s="328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307"/>
      <c r="Q596" s="299"/>
      <c r="R596" s="299"/>
      <c r="S596" s="299"/>
      <c r="T596" s="299"/>
      <c r="U596" s="299"/>
      <c r="V596" s="328"/>
      <c r="W596" s="338"/>
      <c r="X596" s="299"/>
      <c r="Y596" s="299"/>
      <c r="Z596" s="299"/>
      <c r="AA596" s="299"/>
      <c r="AB596" s="311"/>
    </row>
    <row r="597" ht="12.0" customHeight="1">
      <c r="A597" s="299"/>
      <c r="B597" s="299"/>
      <c r="C597" s="328"/>
      <c r="D597" s="328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307"/>
      <c r="Q597" s="299"/>
      <c r="R597" s="299"/>
      <c r="S597" s="299"/>
      <c r="T597" s="299"/>
      <c r="U597" s="299"/>
      <c r="V597" s="328"/>
      <c r="W597" s="338"/>
      <c r="X597" s="299"/>
      <c r="Y597" s="299"/>
      <c r="Z597" s="299"/>
      <c r="AA597" s="299"/>
      <c r="AB597" s="311"/>
    </row>
    <row r="598" ht="12.0" customHeight="1">
      <c r="A598" s="299"/>
      <c r="B598" s="299"/>
      <c r="C598" s="328"/>
      <c r="D598" s="328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307"/>
      <c r="Q598" s="299"/>
      <c r="R598" s="299"/>
      <c r="S598" s="299"/>
      <c r="T598" s="299"/>
      <c r="U598" s="299"/>
      <c r="V598" s="328"/>
      <c r="W598" s="338"/>
      <c r="X598" s="299"/>
      <c r="Y598" s="299"/>
      <c r="Z598" s="299"/>
      <c r="AA598" s="299"/>
      <c r="AB598" s="311"/>
    </row>
    <row r="599" ht="12.0" customHeight="1">
      <c r="A599" s="299"/>
      <c r="B599" s="299"/>
      <c r="C599" s="328"/>
      <c r="D599" s="328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307"/>
      <c r="Q599" s="299"/>
      <c r="R599" s="299"/>
      <c r="S599" s="299"/>
      <c r="T599" s="299"/>
      <c r="U599" s="299"/>
      <c r="V599" s="328"/>
      <c r="W599" s="338"/>
      <c r="X599" s="299"/>
      <c r="Y599" s="299"/>
      <c r="Z599" s="299"/>
      <c r="AA599" s="299"/>
      <c r="AB599" s="311"/>
    </row>
    <row r="600" ht="12.0" customHeight="1">
      <c r="A600" s="299"/>
      <c r="B600" s="299"/>
      <c r="C600" s="328"/>
      <c r="D600" s="328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307"/>
      <c r="Q600" s="299"/>
      <c r="R600" s="299"/>
      <c r="S600" s="299"/>
      <c r="T600" s="299"/>
      <c r="U600" s="299"/>
      <c r="V600" s="328"/>
      <c r="W600" s="338"/>
      <c r="X600" s="299"/>
      <c r="Y600" s="299"/>
      <c r="Z600" s="299"/>
      <c r="AA600" s="299"/>
      <c r="AB600" s="311"/>
    </row>
    <row r="601" ht="12.0" customHeight="1">
      <c r="A601" s="299"/>
      <c r="B601" s="299"/>
      <c r="C601" s="328"/>
      <c r="D601" s="328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307"/>
      <c r="Q601" s="299"/>
      <c r="R601" s="299"/>
      <c r="S601" s="299"/>
      <c r="T601" s="299"/>
      <c r="U601" s="299"/>
      <c r="V601" s="328"/>
      <c r="W601" s="338"/>
      <c r="X601" s="299"/>
      <c r="Y601" s="299"/>
      <c r="Z601" s="299"/>
      <c r="AA601" s="299"/>
      <c r="AB601" s="311"/>
    </row>
    <row r="602" ht="12.0" customHeight="1">
      <c r="A602" s="299"/>
      <c r="B602" s="299"/>
      <c r="C602" s="328"/>
      <c r="D602" s="328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307"/>
      <c r="Q602" s="299"/>
      <c r="R602" s="299"/>
      <c r="S602" s="299"/>
      <c r="T602" s="299"/>
      <c r="U602" s="299"/>
      <c r="V602" s="328"/>
      <c r="W602" s="338"/>
      <c r="X602" s="299"/>
      <c r="Y602" s="299"/>
      <c r="Z602" s="299"/>
      <c r="AA602" s="299"/>
      <c r="AB602" s="311"/>
    </row>
    <row r="603" ht="12.0" customHeight="1">
      <c r="A603" s="299"/>
      <c r="B603" s="299"/>
      <c r="C603" s="328"/>
      <c r="D603" s="328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307"/>
      <c r="Q603" s="299"/>
      <c r="R603" s="299"/>
      <c r="S603" s="299"/>
      <c r="T603" s="299"/>
      <c r="U603" s="299"/>
      <c r="V603" s="328"/>
      <c r="W603" s="338"/>
      <c r="X603" s="299"/>
      <c r="Y603" s="299"/>
      <c r="Z603" s="299"/>
      <c r="AA603" s="299"/>
      <c r="AB603" s="311"/>
    </row>
    <row r="604" ht="12.0" customHeight="1">
      <c r="A604" s="299"/>
      <c r="B604" s="299"/>
      <c r="C604" s="328"/>
      <c r="D604" s="328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307"/>
      <c r="Q604" s="299"/>
      <c r="R604" s="299"/>
      <c r="S604" s="299"/>
      <c r="T604" s="299"/>
      <c r="U604" s="299"/>
      <c r="V604" s="328"/>
      <c r="W604" s="338"/>
      <c r="X604" s="299"/>
      <c r="Y604" s="299"/>
      <c r="Z604" s="299"/>
      <c r="AA604" s="299"/>
      <c r="AB604" s="311"/>
    </row>
    <row r="605" ht="12.0" customHeight="1">
      <c r="A605" s="299"/>
      <c r="B605" s="299"/>
      <c r="C605" s="328"/>
      <c r="D605" s="328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307"/>
      <c r="Q605" s="299"/>
      <c r="R605" s="299"/>
      <c r="S605" s="299"/>
      <c r="T605" s="299"/>
      <c r="U605" s="299"/>
      <c r="V605" s="328"/>
      <c r="W605" s="338"/>
      <c r="X605" s="299"/>
      <c r="Y605" s="299"/>
      <c r="Z605" s="299"/>
      <c r="AA605" s="299"/>
      <c r="AB605" s="311"/>
    </row>
    <row r="606" ht="12.0" customHeight="1">
      <c r="A606" s="299"/>
      <c r="B606" s="299"/>
      <c r="C606" s="328"/>
      <c r="D606" s="328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307"/>
      <c r="Q606" s="299"/>
      <c r="R606" s="299"/>
      <c r="S606" s="299"/>
      <c r="T606" s="299"/>
      <c r="U606" s="299"/>
      <c r="V606" s="328"/>
      <c r="W606" s="338"/>
      <c r="X606" s="299"/>
      <c r="Y606" s="299"/>
      <c r="Z606" s="299"/>
      <c r="AA606" s="299"/>
      <c r="AB606" s="311"/>
    </row>
    <row r="607" ht="12.0" customHeight="1">
      <c r="A607" s="299"/>
      <c r="B607" s="299"/>
      <c r="C607" s="328"/>
      <c r="D607" s="328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307"/>
      <c r="Q607" s="299"/>
      <c r="R607" s="299"/>
      <c r="S607" s="299"/>
      <c r="T607" s="299"/>
      <c r="U607" s="299"/>
      <c r="V607" s="328"/>
      <c r="W607" s="338"/>
      <c r="X607" s="299"/>
      <c r="Y607" s="299"/>
      <c r="Z607" s="299"/>
      <c r="AA607" s="299"/>
      <c r="AB607" s="311"/>
    </row>
    <row r="608" ht="12.0" customHeight="1">
      <c r="A608" s="299"/>
      <c r="B608" s="299"/>
      <c r="C608" s="328"/>
      <c r="D608" s="328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307"/>
      <c r="Q608" s="299"/>
      <c r="R608" s="299"/>
      <c r="S608" s="299"/>
      <c r="T608" s="299"/>
      <c r="U608" s="299"/>
      <c r="V608" s="328"/>
      <c r="W608" s="338"/>
      <c r="X608" s="299"/>
      <c r="Y608" s="299"/>
      <c r="Z608" s="299"/>
      <c r="AA608" s="299"/>
      <c r="AB608" s="311"/>
    </row>
    <row r="609" ht="12.0" customHeight="1">
      <c r="A609" s="299"/>
      <c r="B609" s="299"/>
      <c r="C609" s="328"/>
      <c r="D609" s="328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307"/>
      <c r="Q609" s="299"/>
      <c r="R609" s="299"/>
      <c r="S609" s="299"/>
      <c r="T609" s="299"/>
      <c r="U609" s="299"/>
      <c r="V609" s="328"/>
      <c r="W609" s="338"/>
      <c r="X609" s="299"/>
      <c r="Y609" s="299"/>
      <c r="Z609" s="299"/>
      <c r="AA609" s="299"/>
      <c r="AB609" s="311"/>
    </row>
    <row r="610" ht="12.0" customHeight="1">
      <c r="A610" s="299"/>
      <c r="B610" s="299"/>
      <c r="C610" s="328"/>
      <c r="D610" s="328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307"/>
      <c r="Q610" s="299"/>
      <c r="R610" s="299"/>
      <c r="S610" s="299"/>
      <c r="T610" s="299"/>
      <c r="U610" s="299"/>
      <c r="V610" s="328"/>
      <c r="W610" s="338"/>
      <c r="X610" s="299"/>
      <c r="Y610" s="299"/>
      <c r="Z610" s="299"/>
      <c r="AA610" s="299"/>
      <c r="AB610" s="311"/>
    </row>
    <row r="611" ht="12.0" customHeight="1">
      <c r="A611" s="299"/>
      <c r="B611" s="299"/>
      <c r="C611" s="328"/>
      <c r="D611" s="328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307"/>
      <c r="Q611" s="299"/>
      <c r="R611" s="299"/>
      <c r="S611" s="299"/>
      <c r="T611" s="299"/>
      <c r="U611" s="299"/>
      <c r="V611" s="328"/>
      <c r="W611" s="338"/>
      <c r="X611" s="299"/>
      <c r="Y611" s="299"/>
      <c r="Z611" s="299"/>
      <c r="AA611" s="299"/>
      <c r="AB611" s="311"/>
    </row>
    <row r="612" ht="12.0" customHeight="1">
      <c r="A612" s="299"/>
      <c r="B612" s="299"/>
      <c r="C612" s="328"/>
      <c r="D612" s="328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307"/>
      <c r="Q612" s="299"/>
      <c r="R612" s="299"/>
      <c r="S612" s="299"/>
      <c r="T612" s="299"/>
      <c r="U612" s="299"/>
      <c r="V612" s="328"/>
      <c r="W612" s="338"/>
      <c r="X612" s="299"/>
      <c r="Y612" s="299"/>
      <c r="Z612" s="299"/>
      <c r="AA612" s="299"/>
      <c r="AB612" s="311"/>
    </row>
    <row r="613" ht="12.0" customHeight="1">
      <c r="A613" s="299"/>
      <c r="B613" s="299"/>
      <c r="C613" s="328"/>
      <c r="D613" s="328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307"/>
      <c r="Q613" s="299"/>
      <c r="R613" s="299"/>
      <c r="S613" s="299"/>
      <c r="T613" s="299"/>
      <c r="U613" s="299"/>
      <c r="V613" s="328"/>
      <c r="W613" s="338"/>
      <c r="X613" s="299"/>
      <c r="Y613" s="299"/>
      <c r="Z613" s="299"/>
      <c r="AA613" s="299"/>
      <c r="AB613" s="311"/>
    </row>
    <row r="614" ht="12.0" customHeight="1">
      <c r="A614" s="299"/>
      <c r="B614" s="299"/>
      <c r="C614" s="328"/>
      <c r="D614" s="328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307"/>
      <c r="Q614" s="299"/>
      <c r="R614" s="299"/>
      <c r="S614" s="299"/>
      <c r="T614" s="299"/>
      <c r="U614" s="299"/>
      <c r="V614" s="328"/>
      <c r="W614" s="338"/>
      <c r="X614" s="299"/>
      <c r="Y614" s="299"/>
      <c r="Z614" s="299"/>
      <c r="AA614" s="299"/>
      <c r="AB614" s="311"/>
    </row>
    <row r="615" ht="12.0" customHeight="1">
      <c r="A615" s="299"/>
      <c r="B615" s="299"/>
      <c r="C615" s="328"/>
      <c r="D615" s="328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307"/>
      <c r="Q615" s="299"/>
      <c r="R615" s="299"/>
      <c r="S615" s="299"/>
      <c r="T615" s="299"/>
      <c r="U615" s="299"/>
      <c r="V615" s="328"/>
      <c r="W615" s="338"/>
      <c r="X615" s="299"/>
      <c r="Y615" s="299"/>
      <c r="Z615" s="299"/>
      <c r="AA615" s="299"/>
      <c r="AB615" s="311"/>
    </row>
    <row r="616" ht="12.0" customHeight="1">
      <c r="A616" s="299"/>
      <c r="B616" s="299"/>
      <c r="C616" s="328"/>
      <c r="D616" s="328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307"/>
      <c r="Q616" s="299"/>
      <c r="R616" s="299"/>
      <c r="S616" s="299"/>
      <c r="T616" s="299"/>
      <c r="U616" s="299"/>
      <c r="V616" s="328"/>
      <c r="W616" s="338"/>
      <c r="X616" s="299"/>
      <c r="Y616" s="299"/>
      <c r="Z616" s="299"/>
      <c r="AA616" s="299"/>
      <c r="AB616" s="311"/>
    </row>
    <row r="617" ht="12.0" customHeight="1">
      <c r="A617" s="299"/>
      <c r="B617" s="299"/>
      <c r="C617" s="328"/>
      <c r="D617" s="328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307"/>
      <c r="Q617" s="299"/>
      <c r="R617" s="299"/>
      <c r="S617" s="299"/>
      <c r="T617" s="299"/>
      <c r="U617" s="299"/>
      <c r="V617" s="328"/>
      <c r="W617" s="338"/>
      <c r="X617" s="299"/>
      <c r="Y617" s="299"/>
      <c r="Z617" s="299"/>
      <c r="AA617" s="299"/>
      <c r="AB617" s="311"/>
    </row>
    <row r="618" ht="12.0" customHeight="1">
      <c r="A618" s="299"/>
      <c r="B618" s="299"/>
      <c r="C618" s="328"/>
      <c r="D618" s="328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307"/>
      <c r="Q618" s="299"/>
      <c r="R618" s="299"/>
      <c r="S618" s="299"/>
      <c r="T618" s="299"/>
      <c r="U618" s="299"/>
      <c r="V618" s="328"/>
      <c r="W618" s="338"/>
      <c r="X618" s="299"/>
      <c r="Y618" s="299"/>
      <c r="Z618" s="299"/>
      <c r="AA618" s="299"/>
      <c r="AB618" s="311"/>
    </row>
    <row r="619" ht="12.0" customHeight="1">
      <c r="A619" s="299"/>
      <c r="B619" s="299"/>
      <c r="C619" s="328"/>
      <c r="D619" s="328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307"/>
      <c r="Q619" s="299"/>
      <c r="R619" s="299"/>
      <c r="S619" s="299"/>
      <c r="T619" s="299"/>
      <c r="U619" s="299"/>
      <c r="V619" s="328"/>
      <c r="W619" s="338"/>
      <c r="X619" s="299"/>
      <c r="Y619" s="299"/>
      <c r="Z619" s="299"/>
      <c r="AA619" s="299"/>
      <c r="AB619" s="311"/>
    </row>
    <row r="620" ht="12.0" customHeight="1">
      <c r="A620" s="299"/>
      <c r="B620" s="299"/>
      <c r="C620" s="328"/>
      <c r="D620" s="328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307"/>
      <c r="Q620" s="299"/>
      <c r="R620" s="299"/>
      <c r="S620" s="299"/>
      <c r="T620" s="299"/>
      <c r="U620" s="299"/>
      <c r="V620" s="328"/>
      <c r="W620" s="338"/>
      <c r="X620" s="299"/>
      <c r="Y620" s="299"/>
      <c r="Z620" s="299"/>
      <c r="AA620" s="299"/>
      <c r="AB620" s="311"/>
    </row>
    <row r="621" ht="12.0" customHeight="1">
      <c r="A621" s="299"/>
      <c r="B621" s="299"/>
      <c r="C621" s="328"/>
      <c r="D621" s="328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307"/>
      <c r="Q621" s="299"/>
      <c r="R621" s="299"/>
      <c r="S621" s="299"/>
      <c r="T621" s="299"/>
      <c r="U621" s="299"/>
      <c r="V621" s="328"/>
      <c r="W621" s="338"/>
      <c r="X621" s="299"/>
      <c r="Y621" s="299"/>
      <c r="Z621" s="299"/>
      <c r="AA621" s="299"/>
      <c r="AB621" s="311"/>
    </row>
    <row r="622" ht="12.0" customHeight="1">
      <c r="A622" s="299"/>
      <c r="B622" s="299"/>
      <c r="C622" s="328"/>
      <c r="D622" s="328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307"/>
      <c r="Q622" s="299"/>
      <c r="R622" s="299"/>
      <c r="S622" s="299"/>
      <c r="T622" s="299"/>
      <c r="U622" s="299"/>
      <c r="V622" s="328"/>
      <c r="W622" s="338"/>
      <c r="X622" s="299"/>
      <c r="Y622" s="299"/>
      <c r="Z622" s="299"/>
      <c r="AA622" s="299"/>
      <c r="AB622" s="311"/>
    </row>
    <row r="623" ht="12.0" customHeight="1">
      <c r="A623" s="299"/>
      <c r="B623" s="299"/>
      <c r="C623" s="328"/>
      <c r="D623" s="328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307"/>
      <c r="Q623" s="299"/>
      <c r="R623" s="299"/>
      <c r="S623" s="299"/>
      <c r="T623" s="299"/>
      <c r="U623" s="299"/>
      <c r="V623" s="328"/>
      <c r="W623" s="338"/>
      <c r="X623" s="299"/>
      <c r="Y623" s="299"/>
      <c r="Z623" s="299"/>
      <c r="AA623" s="299"/>
      <c r="AB623" s="311"/>
    </row>
    <row r="624" ht="12.0" customHeight="1">
      <c r="A624" s="299"/>
      <c r="B624" s="299"/>
      <c r="C624" s="328"/>
      <c r="D624" s="328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307"/>
      <c r="Q624" s="299"/>
      <c r="R624" s="299"/>
      <c r="S624" s="299"/>
      <c r="T624" s="299"/>
      <c r="U624" s="299"/>
      <c r="V624" s="328"/>
      <c r="W624" s="338"/>
      <c r="X624" s="299"/>
      <c r="Y624" s="299"/>
      <c r="Z624" s="299"/>
      <c r="AA624" s="299"/>
      <c r="AB624" s="311"/>
    </row>
    <row r="625" ht="12.0" customHeight="1">
      <c r="A625" s="299"/>
      <c r="B625" s="299"/>
      <c r="C625" s="328"/>
      <c r="D625" s="328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307"/>
      <c r="Q625" s="299"/>
      <c r="R625" s="299"/>
      <c r="S625" s="299"/>
      <c r="T625" s="299"/>
      <c r="U625" s="299"/>
      <c r="V625" s="328"/>
      <c r="W625" s="338"/>
      <c r="X625" s="299"/>
      <c r="Y625" s="299"/>
      <c r="Z625" s="299"/>
      <c r="AA625" s="299"/>
      <c r="AB625" s="311"/>
    </row>
    <row r="626" ht="12.0" customHeight="1">
      <c r="A626" s="299"/>
      <c r="B626" s="299"/>
      <c r="C626" s="328"/>
      <c r="D626" s="328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307"/>
      <c r="Q626" s="299"/>
      <c r="R626" s="299"/>
      <c r="S626" s="299"/>
      <c r="T626" s="299"/>
      <c r="U626" s="299"/>
      <c r="V626" s="328"/>
      <c r="W626" s="338"/>
      <c r="X626" s="299"/>
      <c r="Y626" s="299"/>
      <c r="Z626" s="299"/>
      <c r="AA626" s="299"/>
      <c r="AB626" s="311"/>
    </row>
    <row r="627" ht="12.0" customHeight="1">
      <c r="A627" s="299"/>
      <c r="B627" s="299"/>
      <c r="C627" s="328"/>
      <c r="D627" s="328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307"/>
      <c r="Q627" s="299"/>
      <c r="R627" s="299"/>
      <c r="S627" s="299"/>
      <c r="T627" s="299"/>
      <c r="U627" s="299"/>
      <c r="V627" s="328"/>
      <c r="W627" s="338"/>
      <c r="X627" s="299"/>
      <c r="Y627" s="299"/>
      <c r="Z627" s="299"/>
      <c r="AA627" s="299"/>
      <c r="AB627" s="311"/>
    </row>
    <row r="628" ht="12.0" customHeight="1">
      <c r="A628" s="299"/>
      <c r="B628" s="299"/>
      <c r="C628" s="328"/>
      <c r="D628" s="328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307"/>
      <c r="Q628" s="299"/>
      <c r="R628" s="299"/>
      <c r="S628" s="299"/>
      <c r="T628" s="299"/>
      <c r="U628" s="299"/>
      <c r="V628" s="328"/>
      <c r="W628" s="338"/>
      <c r="X628" s="299"/>
      <c r="Y628" s="299"/>
      <c r="Z628" s="299"/>
      <c r="AA628" s="299"/>
      <c r="AB628" s="311"/>
    </row>
    <row r="629" ht="12.0" customHeight="1">
      <c r="A629" s="299"/>
      <c r="B629" s="299"/>
      <c r="C629" s="328"/>
      <c r="D629" s="328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307"/>
      <c r="Q629" s="299"/>
      <c r="R629" s="299"/>
      <c r="S629" s="299"/>
      <c r="T629" s="299"/>
      <c r="U629" s="299"/>
      <c r="V629" s="328"/>
      <c r="W629" s="338"/>
      <c r="X629" s="299"/>
      <c r="Y629" s="299"/>
      <c r="Z629" s="299"/>
      <c r="AA629" s="299"/>
      <c r="AB629" s="311"/>
    </row>
    <row r="630" ht="12.0" customHeight="1">
      <c r="A630" s="299"/>
      <c r="B630" s="299"/>
      <c r="C630" s="328"/>
      <c r="D630" s="328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307"/>
      <c r="Q630" s="299"/>
      <c r="R630" s="299"/>
      <c r="S630" s="299"/>
      <c r="T630" s="299"/>
      <c r="U630" s="299"/>
      <c r="V630" s="328"/>
      <c r="W630" s="338"/>
      <c r="X630" s="299"/>
      <c r="Y630" s="299"/>
      <c r="Z630" s="299"/>
      <c r="AA630" s="299"/>
      <c r="AB630" s="311"/>
    </row>
    <row r="631" ht="12.0" customHeight="1">
      <c r="A631" s="299"/>
      <c r="B631" s="299"/>
      <c r="C631" s="328"/>
      <c r="D631" s="328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307"/>
      <c r="Q631" s="299"/>
      <c r="R631" s="299"/>
      <c r="S631" s="299"/>
      <c r="T631" s="299"/>
      <c r="U631" s="299"/>
      <c r="V631" s="328"/>
      <c r="W631" s="338"/>
      <c r="X631" s="299"/>
      <c r="Y631" s="299"/>
      <c r="Z631" s="299"/>
      <c r="AA631" s="299"/>
      <c r="AB631" s="311"/>
    </row>
    <row r="632" ht="12.0" customHeight="1">
      <c r="A632" s="299"/>
      <c r="B632" s="299"/>
      <c r="C632" s="328"/>
      <c r="D632" s="328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307"/>
      <c r="Q632" s="299"/>
      <c r="R632" s="299"/>
      <c r="S632" s="299"/>
      <c r="T632" s="299"/>
      <c r="U632" s="299"/>
      <c r="V632" s="328"/>
      <c r="W632" s="338"/>
      <c r="X632" s="299"/>
      <c r="Y632" s="299"/>
      <c r="Z632" s="299"/>
      <c r="AA632" s="299"/>
      <c r="AB632" s="311"/>
    </row>
    <row r="633" ht="12.0" customHeight="1">
      <c r="A633" s="299"/>
      <c r="B633" s="299"/>
      <c r="C633" s="328"/>
      <c r="D633" s="328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307"/>
      <c r="Q633" s="299"/>
      <c r="R633" s="299"/>
      <c r="S633" s="299"/>
      <c r="T633" s="299"/>
      <c r="U633" s="299"/>
      <c r="V633" s="328"/>
      <c r="W633" s="338"/>
      <c r="X633" s="299"/>
      <c r="Y633" s="299"/>
      <c r="Z633" s="299"/>
      <c r="AA633" s="299"/>
      <c r="AB633" s="311"/>
    </row>
    <row r="634" ht="12.0" customHeight="1">
      <c r="A634" s="299"/>
      <c r="B634" s="299"/>
      <c r="C634" s="328"/>
      <c r="D634" s="328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307"/>
      <c r="Q634" s="299"/>
      <c r="R634" s="299"/>
      <c r="S634" s="299"/>
      <c r="T634" s="299"/>
      <c r="U634" s="299"/>
      <c r="V634" s="328"/>
      <c r="W634" s="338"/>
      <c r="X634" s="299"/>
      <c r="Y634" s="299"/>
      <c r="Z634" s="299"/>
      <c r="AA634" s="299"/>
      <c r="AB634" s="311"/>
    </row>
    <row r="635" ht="12.0" customHeight="1">
      <c r="A635" s="299"/>
      <c r="B635" s="299"/>
      <c r="C635" s="328"/>
      <c r="D635" s="328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307"/>
      <c r="Q635" s="299"/>
      <c r="R635" s="299"/>
      <c r="S635" s="299"/>
      <c r="T635" s="299"/>
      <c r="U635" s="299"/>
      <c r="V635" s="328"/>
      <c r="W635" s="338"/>
      <c r="X635" s="299"/>
      <c r="Y635" s="299"/>
      <c r="Z635" s="299"/>
      <c r="AA635" s="299"/>
      <c r="AB635" s="311"/>
    </row>
    <row r="636" ht="12.0" customHeight="1">
      <c r="A636" s="299"/>
      <c r="B636" s="299"/>
      <c r="C636" s="328"/>
      <c r="D636" s="328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307"/>
      <c r="Q636" s="299"/>
      <c r="R636" s="299"/>
      <c r="S636" s="299"/>
      <c r="T636" s="299"/>
      <c r="U636" s="299"/>
      <c r="V636" s="328"/>
      <c r="W636" s="338"/>
      <c r="X636" s="299"/>
      <c r="Y636" s="299"/>
      <c r="Z636" s="299"/>
      <c r="AA636" s="299"/>
      <c r="AB636" s="311"/>
    </row>
    <row r="637" ht="12.0" customHeight="1">
      <c r="A637" s="299"/>
      <c r="B637" s="299"/>
      <c r="C637" s="328"/>
      <c r="D637" s="328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307"/>
      <c r="Q637" s="299"/>
      <c r="R637" s="299"/>
      <c r="S637" s="299"/>
      <c r="T637" s="299"/>
      <c r="U637" s="299"/>
      <c r="V637" s="328"/>
      <c r="W637" s="338"/>
      <c r="X637" s="299"/>
      <c r="Y637" s="299"/>
      <c r="Z637" s="299"/>
      <c r="AA637" s="299"/>
      <c r="AB637" s="311"/>
    </row>
    <row r="638" ht="12.0" customHeight="1">
      <c r="A638" s="299"/>
      <c r="B638" s="299"/>
      <c r="C638" s="328"/>
      <c r="D638" s="328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307"/>
      <c r="Q638" s="299"/>
      <c r="R638" s="299"/>
      <c r="S638" s="299"/>
      <c r="T638" s="299"/>
      <c r="U638" s="299"/>
      <c r="V638" s="328"/>
      <c r="W638" s="338"/>
      <c r="X638" s="299"/>
      <c r="Y638" s="299"/>
      <c r="Z638" s="299"/>
      <c r="AA638" s="299"/>
      <c r="AB638" s="311"/>
    </row>
    <row r="639" ht="12.0" customHeight="1">
      <c r="A639" s="299"/>
      <c r="B639" s="299"/>
      <c r="C639" s="328"/>
      <c r="D639" s="328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307"/>
      <c r="Q639" s="299"/>
      <c r="R639" s="299"/>
      <c r="S639" s="299"/>
      <c r="T639" s="299"/>
      <c r="U639" s="299"/>
      <c r="V639" s="328"/>
      <c r="W639" s="338"/>
      <c r="X639" s="299"/>
      <c r="Y639" s="299"/>
      <c r="Z639" s="299"/>
      <c r="AA639" s="299"/>
      <c r="AB639" s="311"/>
    </row>
    <row r="640" ht="12.0" customHeight="1">
      <c r="A640" s="299"/>
      <c r="B640" s="299"/>
      <c r="C640" s="328"/>
      <c r="D640" s="328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307"/>
      <c r="Q640" s="299"/>
      <c r="R640" s="299"/>
      <c r="S640" s="299"/>
      <c r="T640" s="299"/>
      <c r="U640" s="299"/>
      <c r="V640" s="328"/>
      <c r="W640" s="338"/>
      <c r="X640" s="299"/>
      <c r="Y640" s="299"/>
      <c r="Z640" s="299"/>
      <c r="AA640" s="299"/>
      <c r="AB640" s="311"/>
    </row>
    <row r="641" ht="12.0" customHeight="1">
      <c r="A641" s="299"/>
      <c r="B641" s="299"/>
      <c r="C641" s="328"/>
      <c r="D641" s="328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307"/>
      <c r="Q641" s="299"/>
      <c r="R641" s="299"/>
      <c r="S641" s="299"/>
      <c r="T641" s="299"/>
      <c r="U641" s="299"/>
      <c r="V641" s="328"/>
      <c r="W641" s="338"/>
      <c r="X641" s="299"/>
      <c r="Y641" s="299"/>
      <c r="Z641" s="299"/>
      <c r="AA641" s="299"/>
      <c r="AB641" s="311"/>
    </row>
    <row r="642" ht="12.0" customHeight="1">
      <c r="A642" s="299"/>
      <c r="B642" s="299"/>
      <c r="C642" s="328"/>
      <c r="D642" s="328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307"/>
      <c r="Q642" s="299"/>
      <c r="R642" s="299"/>
      <c r="S642" s="299"/>
      <c r="T642" s="299"/>
      <c r="U642" s="299"/>
      <c r="V642" s="328"/>
      <c r="W642" s="338"/>
      <c r="X642" s="299"/>
      <c r="Y642" s="299"/>
      <c r="Z642" s="299"/>
      <c r="AA642" s="299"/>
      <c r="AB642" s="311"/>
    </row>
    <row r="643" ht="12.0" customHeight="1">
      <c r="A643" s="299"/>
      <c r="B643" s="299"/>
      <c r="C643" s="328"/>
      <c r="D643" s="328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307"/>
      <c r="Q643" s="299"/>
      <c r="R643" s="299"/>
      <c r="S643" s="299"/>
      <c r="T643" s="299"/>
      <c r="U643" s="299"/>
      <c r="V643" s="328"/>
      <c r="W643" s="338"/>
      <c r="X643" s="299"/>
      <c r="Y643" s="299"/>
      <c r="Z643" s="299"/>
      <c r="AA643" s="299"/>
      <c r="AB643" s="311"/>
    </row>
    <row r="644" ht="12.0" customHeight="1">
      <c r="A644" s="299"/>
      <c r="B644" s="299"/>
      <c r="C644" s="328"/>
      <c r="D644" s="328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307"/>
      <c r="Q644" s="299"/>
      <c r="R644" s="299"/>
      <c r="S644" s="299"/>
      <c r="T644" s="299"/>
      <c r="U644" s="299"/>
      <c r="V644" s="328"/>
      <c r="W644" s="338"/>
      <c r="X644" s="299"/>
      <c r="Y644" s="299"/>
      <c r="Z644" s="299"/>
      <c r="AA644" s="299"/>
      <c r="AB644" s="311"/>
    </row>
    <row r="645" ht="12.0" customHeight="1">
      <c r="A645" s="299"/>
      <c r="B645" s="299"/>
      <c r="C645" s="328"/>
      <c r="D645" s="328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307"/>
      <c r="Q645" s="299"/>
      <c r="R645" s="299"/>
      <c r="S645" s="299"/>
      <c r="T645" s="299"/>
      <c r="U645" s="299"/>
      <c r="V645" s="328"/>
      <c r="W645" s="338"/>
      <c r="X645" s="299"/>
      <c r="Y645" s="299"/>
      <c r="Z645" s="299"/>
      <c r="AA645" s="299"/>
      <c r="AB645" s="311"/>
    </row>
    <row r="646" ht="12.0" customHeight="1">
      <c r="A646" s="299"/>
      <c r="B646" s="299"/>
      <c r="C646" s="328"/>
      <c r="D646" s="328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307"/>
      <c r="Q646" s="299"/>
      <c r="R646" s="299"/>
      <c r="S646" s="299"/>
      <c r="T646" s="299"/>
      <c r="U646" s="299"/>
      <c r="V646" s="328"/>
      <c r="W646" s="338"/>
      <c r="X646" s="299"/>
      <c r="Y646" s="299"/>
      <c r="Z646" s="299"/>
      <c r="AA646" s="299"/>
      <c r="AB646" s="311"/>
    </row>
    <row r="647" ht="12.0" customHeight="1">
      <c r="A647" s="299"/>
      <c r="B647" s="299"/>
      <c r="C647" s="328"/>
      <c r="D647" s="328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307"/>
      <c r="Q647" s="299"/>
      <c r="R647" s="299"/>
      <c r="S647" s="299"/>
      <c r="T647" s="299"/>
      <c r="U647" s="299"/>
      <c r="V647" s="328"/>
      <c r="W647" s="338"/>
      <c r="X647" s="299"/>
      <c r="Y647" s="299"/>
      <c r="Z647" s="299"/>
      <c r="AA647" s="299"/>
      <c r="AB647" s="311"/>
    </row>
    <row r="648" ht="12.0" customHeight="1">
      <c r="A648" s="299"/>
      <c r="B648" s="299"/>
      <c r="C648" s="328"/>
      <c r="D648" s="328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307"/>
      <c r="Q648" s="299"/>
      <c r="R648" s="299"/>
      <c r="S648" s="299"/>
      <c r="T648" s="299"/>
      <c r="U648" s="299"/>
      <c r="V648" s="328"/>
      <c r="W648" s="338"/>
      <c r="X648" s="299"/>
      <c r="Y648" s="299"/>
      <c r="Z648" s="299"/>
      <c r="AA648" s="299"/>
      <c r="AB648" s="311"/>
    </row>
    <row r="649" ht="12.0" customHeight="1">
      <c r="A649" s="299"/>
      <c r="B649" s="299"/>
      <c r="C649" s="328"/>
      <c r="D649" s="328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307"/>
      <c r="Q649" s="299"/>
      <c r="R649" s="299"/>
      <c r="S649" s="299"/>
      <c r="T649" s="299"/>
      <c r="U649" s="299"/>
      <c r="V649" s="328"/>
      <c r="W649" s="338"/>
      <c r="X649" s="299"/>
      <c r="Y649" s="299"/>
      <c r="Z649" s="299"/>
      <c r="AA649" s="299"/>
      <c r="AB649" s="311"/>
    </row>
    <row r="650" ht="12.0" customHeight="1">
      <c r="A650" s="299"/>
      <c r="B650" s="299"/>
      <c r="C650" s="328"/>
      <c r="D650" s="328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307"/>
      <c r="Q650" s="299"/>
      <c r="R650" s="299"/>
      <c r="S650" s="299"/>
      <c r="T650" s="299"/>
      <c r="U650" s="299"/>
      <c r="V650" s="328"/>
      <c r="W650" s="338"/>
      <c r="X650" s="299"/>
      <c r="Y650" s="299"/>
      <c r="Z650" s="299"/>
      <c r="AA650" s="299"/>
      <c r="AB650" s="311"/>
    </row>
    <row r="651" ht="12.0" customHeight="1">
      <c r="A651" s="299"/>
      <c r="B651" s="299"/>
      <c r="C651" s="328"/>
      <c r="D651" s="328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307"/>
      <c r="Q651" s="299"/>
      <c r="R651" s="299"/>
      <c r="S651" s="299"/>
      <c r="T651" s="299"/>
      <c r="U651" s="299"/>
      <c r="V651" s="328"/>
      <c r="W651" s="338"/>
      <c r="X651" s="299"/>
      <c r="Y651" s="299"/>
      <c r="Z651" s="299"/>
      <c r="AA651" s="299"/>
      <c r="AB651" s="311"/>
    </row>
    <row r="652" ht="12.0" customHeight="1">
      <c r="A652" s="299"/>
      <c r="B652" s="299"/>
      <c r="C652" s="328"/>
      <c r="D652" s="328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307"/>
      <c r="Q652" s="299"/>
      <c r="R652" s="299"/>
      <c r="S652" s="299"/>
      <c r="T652" s="299"/>
      <c r="U652" s="299"/>
      <c r="V652" s="328"/>
      <c r="W652" s="338"/>
      <c r="X652" s="299"/>
      <c r="Y652" s="299"/>
      <c r="Z652" s="299"/>
      <c r="AA652" s="299"/>
      <c r="AB652" s="311"/>
    </row>
    <row r="653" ht="12.0" customHeight="1">
      <c r="A653" s="299"/>
      <c r="B653" s="299"/>
      <c r="C653" s="328"/>
      <c r="D653" s="328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307"/>
      <c r="Q653" s="299"/>
      <c r="R653" s="299"/>
      <c r="S653" s="299"/>
      <c r="T653" s="299"/>
      <c r="U653" s="299"/>
      <c r="V653" s="328"/>
      <c r="W653" s="338"/>
      <c r="X653" s="299"/>
      <c r="Y653" s="299"/>
      <c r="Z653" s="299"/>
      <c r="AA653" s="299"/>
      <c r="AB653" s="311"/>
    </row>
    <row r="654" ht="12.0" customHeight="1">
      <c r="A654" s="299"/>
      <c r="B654" s="299"/>
      <c r="C654" s="328"/>
      <c r="D654" s="328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307"/>
      <c r="Q654" s="299"/>
      <c r="R654" s="299"/>
      <c r="S654" s="299"/>
      <c r="T654" s="299"/>
      <c r="U654" s="299"/>
      <c r="V654" s="328"/>
      <c r="W654" s="338"/>
      <c r="X654" s="299"/>
      <c r="Y654" s="299"/>
      <c r="Z654" s="299"/>
      <c r="AA654" s="299"/>
      <c r="AB654" s="311"/>
    </row>
    <row r="655" ht="12.0" customHeight="1">
      <c r="A655" s="299"/>
      <c r="B655" s="299"/>
      <c r="C655" s="328"/>
      <c r="D655" s="328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307"/>
      <c r="Q655" s="299"/>
      <c r="R655" s="299"/>
      <c r="S655" s="299"/>
      <c r="T655" s="299"/>
      <c r="U655" s="299"/>
      <c r="V655" s="328"/>
      <c r="W655" s="338"/>
      <c r="X655" s="299"/>
      <c r="Y655" s="299"/>
      <c r="Z655" s="299"/>
      <c r="AA655" s="299"/>
      <c r="AB655" s="311"/>
    </row>
    <row r="656" ht="12.0" customHeight="1">
      <c r="A656" s="299"/>
      <c r="B656" s="299"/>
      <c r="C656" s="328"/>
      <c r="D656" s="328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307"/>
      <c r="Q656" s="299"/>
      <c r="R656" s="299"/>
      <c r="S656" s="299"/>
      <c r="T656" s="299"/>
      <c r="U656" s="299"/>
      <c r="V656" s="328"/>
      <c r="W656" s="338"/>
      <c r="X656" s="299"/>
      <c r="Y656" s="299"/>
      <c r="Z656" s="299"/>
      <c r="AA656" s="299"/>
      <c r="AB656" s="311"/>
    </row>
    <row r="657" ht="12.0" customHeight="1">
      <c r="A657" s="299"/>
      <c r="B657" s="299"/>
      <c r="C657" s="328"/>
      <c r="D657" s="328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307"/>
      <c r="Q657" s="299"/>
      <c r="R657" s="299"/>
      <c r="S657" s="299"/>
      <c r="T657" s="299"/>
      <c r="U657" s="299"/>
      <c r="V657" s="328"/>
      <c r="W657" s="338"/>
      <c r="X657" s="299"/>
      <c r="Y657" s="299"/>
      <c r="Z657" s="299"/>
      <c r="AA657" s="299"/>
      <c r="AB657" s="311"/>
    </row>
    <row r="658" ht="12.0" customHeight="1">
      <c r="A658" s="299"/>
      <c r="B658" s="299"/>
      <c r="C658" s="328"/>
      <c r="D658" s="328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307"/>
      <c r="Q658" s="299"/>
      <c r="R658" s="299"/>
      <c r="S658" s="299"/>
      <c r="T658" s="299"/>
      <c r="U658" s="299"/>
      <c r="V658" s="328"/>
      <c r="W658" s="338"/>
      <c r="X658" s="299"/>
      <c r="Y658" s="299"/>
      <c r="Z658" s="299"/>
      <c r="AA658" s="299"/>
      <c r="AB658" s="311"/>
    </row>
    <row r="659" ht="12.0" customHeight="1">
      <c r="A659" s="299"/>
      <c r="B659" s="299"/>
      <c r="C659" s="328"/>
      <c r="D659" s="328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307"/>
      <c r="Q659" s="299"/>
      <c r="R659" s="299"/>
      <c r="S659" s="299"/>
      <c r="T659" s="299"/>
      <c r="U659" s="299"/>
      <c r="V659" s="328"/>
      <c r="W659" s="338"/>
      <c r="X659" s="299"/>
      <c r="Y659" s="299"/>
      <c r="Z659" s="299"/>
      <c r="AA659" s="299"/>
      <c r="AB659" s="311"/>
    </row>
    <row r="660" ht="12.0" customHeight="1">
      <c r="A660" s="299"/>
      <c r="B660" s="299"/>
      <c r="C660" s="328"/>
      <c r="D660" s="328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307"/>
      <c r="Q660" s="299"/>
      <c r="R660" s="299"/>
      <c r="S660" s="299"/>
      <c r="T660" s="299"/>
      <c r="U660" s="299"/>
      <c r="V660" s="328"/>
      <c r="W660" s="338"/>
      <c r="X660" s="299"/>
      <c r="Y660" s="299"/>
      <c r="Z660" s="299"/>
      <c r="AA660" s="299"/>
      <c r="AB660" s="311"/>
    </row>
    <row r="661" ht="12.0" customHeight="1">
      <c r="A661" s="299"/>
      <c r="B661" s="299"/>
      <c r="C661" s="328"/>
      <c r="D661" s="328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307"/>
      <c r="Q661" s="299"/>
      <c r="R661" s="299"/>
      <c r="S661" s="299"/>
      <c r="T661" s="299"/>
      <c r="U661" s="299"/>
      <c r="V661" s="328"/>
      <c r="W661" s="338"/>
      <c r="X661" s="299"/>
      <c r="Y661" s="299"/>
      <c r="Z661" s="299"/>
      <c r="AA661" s="299"/>
      <c r="AB661" s="311"/>
    </row>
    <row r="662" ht="12.0" customHeight="1">
      <c r="A662" s="299"/>
      <c r="B662" s="299"/>
      <c r="C662" s="328"/>
      <c r="D662" s="328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307"/>
      <c r="Q662" s="299"/>
      <c r="R662" s="299"/>
      <c r="S662" s="299"/>
      <c r="T662" s="299"/>
      <c r="U662" s="299"/>
      <c r="V662" s="328"/>
      <c r="W662" s="338"/>
      <c r="X662" s="299"/>
      <c r="Y662" s="299"/>
      <c r="Z662" s="299"/>
      <c r="AA662" s="299"/>
      <c r="AB662" s="311"/>
    </row>
    <row r="663" ht="12.0" customHeight="1">
      <c r="A663" s="299"/>
      <c r="B663" s="299"/>
      <c r="C663" s="328"/>
      <c r="D663" s="328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307"/>
      <c r="Q663" s="299"/>
      <c r="R663" s="299"/>
      <c r="S663" s="299"/>
      <c r="T663" s="299"/>
      <c r="U663" s="299"/>
      <c r="V663" s="328"/>
      <c r="W663" s="338"/>
      <c r="X663" s="299"/>
      <c r="Y663" s="299"/>
      <c r="Z663" s="299"/>
      <c r="AA663" s="299"/>
      <c r="AB663" s="311"/>
    </row>
    <row r="664" ht="12.0" customHeight="1">
      <c r="A664" s="299"/>
      <c r="B664" s="299"/>
      <c r="C664" s="328"/>
      <c r="D664" s="328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307"/>
      <c r="Q664" s="299"/>
      <c r="R664" s="299"/>
      <c r="S664" s="299"/>
      <c r="T664" s="299"/>
      <c r="U664" s="299"/>
      <c r="V664" s="328"/>
      <c r="W664" s="338"/>
      <c r="X664" s="299"/>
      <c r="Y664" s="299"/>
      <c r="Z664" s="299"/>
      <c r="AA664" s="299"/>
      <c r="AB664" s="311"/>
    </row>
    <row r="665" ht="12.0" customHeight="1">
      <c r="A665" s="299"/>
      <c r="B665" s="299"/>
      <c r="C665" s="328"/>
      <c r="D665" s="328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307"/>
      <c r="Q665" s="299"/>
      <c r="R665" s="299"/>
      <c r="S665" s="299"/>
      <c r="T665" s="299"/>
      <c r="U665" s="299"/>
      <c r="V665" s="328"/>
      <c r="W665" s="338"/>
      <c r="X665" s="299"/>
      <c r="Y665" s="299"/>
      <c r="Z665" s="299"/>
      <c r="AA665" s="299"/>
      <c r="AB665" s="311"/>
    </row>
    <row r="666" ht="12.0" customHeight="1">
      <c r="A666" s="299"/>
      <c r="B666" s="299"/>
      <c r="C666" s="328"/>
      <c r="D666" s="328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307"/>
      <c r="Q666" s="299"/>
      <c r="R666" s="299"/>
      <c r="S666" s="299"/>
      <c r="T666" s="299"/>
      <c r="U666" s="299"/>
      <c r="V666" s="328"/>
      <c r="W666" s="338"/>
      <c r="X666" s="299"/>
      <c r="Y666" s="299"/>
      <c r="Z666" s="299"/>
      <c r="AA666" s="299"/>
      <c r="AB666" s="311"/>
    </row>
    <row r="667" ht="12.0" customHeight="1">
      <c r="A667" s="299"/>
      <c r="B667" s="299"/>
      <c r="C667" s="328"/>
      <c r="D667" s="328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307"/>
      <c r="Q667" s="299"/>
      <c r="R667" s="299"/>
      <c r="S667" s="299"/>
      <c r="T667" s="299"/>
      <c r="U667" s="299"/>
      <c r="V667" s="328"/>
      <c r="W667" s="338"/>
      <c r="X667" s="299"/>
      <c r="Y667" s="299"/>
      <c r="Z667" s="299"/>
      <c r="AA667" s="299"/>
      <c r="AB667" s="311"/>
    </row>
    <row r="668" ht="12.0" customHeight="1">
      <c r="A668" s="299"/>
      <c r="B668" s="299"/>
      <c r="C668" s="328"/>
      <c r="D668" s="328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307"/>
      <c r="Q668" s="299"/>
      <c r="R668" s="299"/>
      <c r="S668" s="299"/>
      <c r="T668" s="299"/>
      <c r="U668" s="299"/>
      <c r="V668" s="328"/>
      <c r="W668" s="338"/>
      <c r="X668" s="299"/>
      <c r="Y668" s="299"/>
      <c r="Z668" s="299"/>
      <c r="AA668" s="299"/>
      <c r="AB668" s="311"/>
    </row>
    <row r="669" ht="12.0" customHeight="1">
      <c r="A669" s="299"/>
      <c r="B669" s="299"/>
      <c r="C669" s="328"/>
      <c r="D669" s="328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307"/>
      <c r="Q669" s="299"/>
      <c r="R669" s="299"/>
      <c r="S669" s="299"/>
      <c r="T669" s="299"/>
      <c r="U669" s="299"/>
      <c r="V669" s="328"/>
      <c r="W669" s="338"/>
      <c r="X669" s="299"/>
      <c r="Y669" s="299"/>
      <c r="Z669" s="299"/>
      <c r="AA669" s="299"/>
      <c r="AB669" s="311"/>
    </row>
    <row r="670" ht="12.0" customHeight="1">
      <c r="A670" s="299"/>
      <c r="B670" s="299"/>
      <c r="C670" s="328"/>
      <c r="D670" s="328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307"/>
      <c r="Q670" s="299"/>
      <c r="R670" s="299"/>
      <c r="S670" s="299"/>
      <c r="T670" s="299"/>
      <c r="U670" s="299"/>
      <c r="V670" s="328"/>
      <c r="W670" s="338"/>
      <c r="X670" s="299"/>
      <c r="Y670" s="299"/>
      <c r="Z670" s="299"/>
      <c r="AA670" s="299"/>
      <c r="AB670" s="311"/>
    </row>
    <row r="671" ht="12.0" customHeight="1">
      <c r="A671" s="299"/>
      <c r="B671" s="299"/>
      <c r="C671" s="328"/>
      <c r="D671" s="328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307"/>
      <c r="Q671" s="299"/>
      <c r="R671" s="299"/>
      <c r="S671" s="299"/>
      <c r="T671" s="299"/>
      <c r="U671" s="299"/>
      <c r="V671" s="328"/>
      <c r="W671" s="338"/>
      <c r="X671" s="299"/>
      <c r="Y671" s="299"/>
      <c r="Z671" s="299"/>
      <c r="AA671" s="299"/>
      <c r="AB671" s="311"/>
    </row>
    <row r="672" ht="12.0" customHeight="1">
      <c r="A672" s="299"/>
      <c r="B672" s="299"/>
      <c r="C672" s="328"/>
      <c r="D672" s="328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307"/>
      <c r="Q672" s="299"/>
      <c r="R672" s="299"/>
      <c r="S672" s="299"/>
      <c r="T672" s="299"/>
      <c r="U672" s="299"/>
      <c r="V672" s="328"/>
      <c r="W672" s="338"/>
      <c r="X672" s="299"/>
      <c r="Y672" s="299"/>
      <c r="Z672" s="299"/>
      <c r="AA672" s="299"/>
      <c r="AB672" s="311"/>
    </row>
    <row r="673" ht="12.0" customHeight="1">
      <c r="A673" s="299"/>
      <c r="B673" s="299"/>
      <c r="C673" s="328"/>
      <c r="D673" s="328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307"/>
      <c r="Q673" s="299"/>
      <c r="R673" s="299"/>
      <c r="S673" s="299"/>
      <c r="T673" s="299"/>
      <c r="U673" s="299"/>
      <c r="V673" s="328"/>
      <c r="W673" s="338"/>
      <c r="X673" s="299"/>
      <c r="Y673" s="299"/>
      <c r="Z673" s="299"/>
      <c r="AA673" s="299"/>
      <c r="AB673" s="311"/>
    </row>
    <row r="674" ht="12.0" customHeight="1">
      <c r="A674" s="299"/>
      <c r="B674" s="299"/>
      <c r="C674" s="328"/>
      <c r="D674" s="328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307"/>
      <c r="Q674" s="299"/>
      <c r="R674" s="299"/>
      <c r="S674" s="299"/>
      <c r="T674" s="299"/>
      <c r="U674" s="299"/>
      <c r="V674" s="328"/>
      <c r="W674" s="338"/>
      <c r="X674" s="299"/>
      <c r="Y674" s="299"/>
      <c r="Z674" s="299"/>
      <c r="AA674" s="299"/>
      <c r="AB674" s="311"/>
    </row>
    <row r="675" ht="12.0" customHeight="1">
      <c r="A675" s="299"/>
      <c r="B675" s="299"/>
      <c r="C675" s="328"/>
      <c r="D675" s="328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307"/>
      <c r="Q675" s="299"/>
      <c r="R675" s="299"/>
      <c r="S675" s="299"/>
      <c r="T675" s="299"/>
      <c r="U675" s="299"/>
      <c r="V675" s="328"/>
      <c r="W675" s="338"/>
      <c r="X675" s="299"/>
      <c r="Y675" s="299"/>
      <c r="Z675" s="299"/>
      <c r="AA675" s="299"/>
      <c r="AB675" s="311"/>
    </row>
    <row r="676" ht="12.0" customHeight="1">
      <c r="A676" s="299"/>
      <c r="B676" s="299"/>
      <c r="C676" s="328"/>
      <c r="D676" s="328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307"/>
      <c r="Q676" s="299"/>
      <c r="R676" s="299"/>
      <c r="S676" s="299"/>
      <c r="T676" s="299"/>
      <c r="U676" s="299"/>
      <c r="V676" s="328"/>
      <c r="W676" s="338"/>
      <c r="X676" s="299"/>
      <c r="Y676" s="299"/>
      <c r="Z676" s="299"/>
      <c r="AA676" s="299"/>
      <c r="AB676" s="311"/>
    </row>
    <row r="677" ht="12.0" customHeight="1">
      <c r="A677" s="299"/>
      <c r="B677" s="299"/>
      <c r="C677" s="328"/>
      <c r="D677" s="328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307"/>
      <c r="Q677" s="299"/>
      <c r="R677" s="299"/>
      <c r="S677" s="299"/>
      <c r="T677" s="299"/>
      <c r="U677" s="299"/>
      <c r="V677" s="328"/>
      <c r="W677" s="338"/>
      <c r="X677" s="299"/>
      <c r="Y677" s="299"/>
      <c r="Z677" s="299"/>
      <c r="AA677" s="299"/>
      <c r="AB677" s="311"/>
    </row>
    <row r="678" ht="12.0" customHeight="1">
      <c r="A678" s="299"/>
      <c r="B678" s="299"/>
      <c r="C678" s="328"/>
      <c r="D678" s="328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307"/>
      <c r="Q678" s="299"/>
      <c r="R678" s="299"/>
      <c r="S678" s="299"/>
      <c r="T678" s="299"/>
      <c r="U678" s="299"/>
      <c r="V678" s="328"/>
      <c r="W678" s="338"/>
      <c r="X678" s="299"/>
      <c r="Y678" s="299"/>
      <c r="Z678" s="299"/>
      <c r="AA678" s="299"/>
      <c r="AB678" s="311"/>
    </row>
    <row r="679" ht="12.0" customHeight="1">
      <c r="A679" s="299"/>
      <c r="B679" s="299"/>
      <c r="C679" s="328"/>
      <c r="D679" s="328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307"/>
      <c r="Q679" s="299"/>
      <c r="R679" s="299"/>
      <c r="S679" s="299"/>
      <c r="T679" s="299"/>
      <c r="U679" s="299"/>
      <c r="V679" s="328"/>
      <c r="W679" s="338"/>
      <c r="X679" s="299"/>
      <c r="Y679" s="299"/>
      <c r="Z679" s="299"/>
      <c r="AA679" s="299"/>
      <c r="AB679" s="311"/>
    </row>
    <row r="680" ht="12.0" customHeight="1">
      <c r="A680" s="299"/>
      <c r="B680" s="299"/>
      <c r="C680" s="328"/>
      <c r="D680" s="328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307"/>
      <c r="Q680" s="299"/>
      <c r="R680" s="299"/>
      <c r="S680" s="299"/>
      <c r="T680" s="299"/>
      <c r="U680" s="299"/>
      <c r="V680" s="328"/>
      <c r="W680" s="338"/>
      <c r="X680" s="299"/>
      <c r="Y680" s="299"/>
      <c r="Z680" s="299"/>
      <c r="AA680" s="299"/>
      <c r="AB680" s="311"/>
    </row>
    <row r="681" ht="12.0" customHeight="1">
      <c r="A681" s="299"/>
      <c r="B681" s="299"/>
      <c r="C681" s="328"/>
      <c r="D681" s="328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307"/>
      <c r="Q681" s="299"/>
      <c r="R681" s="299"/>
      <c r="S681" s="299"/>
      <c r="T681" s="299"/>
      <c r="U681" s="299"/>
      <c r="V681" s="328"/>
      <c r="W681" s="338"/>
      <c r="X681" s="299"/>
      <c r="Y681" s="299"/>
      <c r="Z681" s="299"/>
      <c r="AA681" s="299"/>
      <c r="AB681" s="311"/>
    </row>
    <row r="682" ht="12.0" customHeight="1">
      <c r="A682" s="299"/>
      <c r="B682" s="299"/>
      <c r="C682" s="328"/>
      <c r="D682" s="328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307"/>
      <c r="Q682" s="299"/>
      <c r="R682" s="299"/>
      <c r="S682" s="299"/>
      <c r="T682" s="299"/>
      <c r="U682" s="299"/>
      <c r="V682" s="328"/>
      <c r="W682" s="338"/>
      <c r="X682" s="299"/>
      <c r="Y682" s="299"/>
      <c r="Z682" s="299"/>
      <c r="AA682" s="299"/>
      <c r="AB682" s="311"/>
    </row>
    <row r="683" ht="12.0" customHeight="1">
      <c r="A683" s="299"/>
      <c r="B683" s="299"/>
      <c r="C683" s="328"/>
      <c r="D683" s="328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307"/>
      <c r="Q683" s="299"/>
      <c r="R683" s="299"/>
      <c r="S683" s="299"/>
      <c r="T683" s="299"/>
      <c r="U683" s="299"/>
      <c r="V683" s="328"/>
      <c r="W683" s="338"/>
      <c r="X683" s="299"/>
      <c r="Y683" s="299"/>
      <c r="Z683" s="299"/>
      <c r="AA683" s="299"/>
      <c r="AB683" s="311"/>
    </row>
    <row r="684" ht="12.0" customHeight="1">
      <c r="A684" s="299"/>
      <c r="B684" s="299"/>
      <c r="C684" s="328"/>
      <c r="D684" s="328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307"/>
      <c r="Q684" s="299"/>
      <c r="R684" s="299"/>
      <c r="S684" s="299"/>
      <c r="T684" s="299"/>
      <c r="U684" s="299"/>
      <c r="V684" s="328"/>
      <c r="W684" s="338"/>
      <c r="X684" s="299"/>
      <c r="Y684" s="299"/>
      <c r="Z684" s="299"/>
      <c r="AA684" s="299"/>
      <c r="AB684" s="311"/>
    </row>
    <row r="685" ht="12.0" customHeight="1">
      <c r="A685" s="299"/>
      <c r="B685" s="299"/>
      <c r="C685" s="328"/>
      <c r="D685" s="328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307"/>
      <c r="Q685" s="299"/>
      <c r="R685" s="299"/>
      <c r="S685" s="299"/>
      <c r="T685" s="299"/>
      <c r="U685" s="299"/>
      <c r="V685" s="328"/>
      <c r="W685" s="338"/>
      <c r="X685" s="299"/>
      <c r="Y685" s="299"/>
      <c r="Z685" s="299"/>
      <c r="AA685" s="299"/>
      <c r="AB685" s="311"/>
    </row>
    <row r="686" ht="12.0" customHeight="1">
      <c r="A686" s="299"/>
      <c r="B686" s="299"/>
      <c r="C686" s="328"/>
      <c r="D686" s="328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307"/>
      <c r="Q686" s="299"/>
      <c r="R686" s="299"/>
      <c r="S686" s="299"/>
      <c r="T686" s="299"/>
      <c r="U686" s="299"/>
      <c r="V686" s="328"/>
      <c r="W686" s="338"/>
      <c r="X686" s="299"/>
      <c r="Y686" s="299"/>
      <c r="Z686" s="299"/>
      <c r="AA686" s="299"/>
      <c r="AB686" s="311"/>
    </row>
    <row r="687" ht="12.0" customHeight="1">
      <c r="A687" s="299"/>
      <c r="B687" s="299"/>
      <c r="C687" s="328"/>
      <c r="D687" s="328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307"/>
      <c r="Q687" s="299"/>
      <c r="R687" s="299"/>
      <c r="S687" s="299"/>
      <c r="T687" s="299"/>
      <c r="U687" s="299"/>
      <c r="V687" s="328"/>
      <c r="W687" s="338"/>
      <c r="X687" s="299"/>
      <c r="Y687" s="299"/>
      <c r="Z687" s="299"/>
      <c r="AA687" s="299"/>
      <c r="AB687" s="311"/>
    </row>
    <row r="688" ht="12.0" customHeight="1">
      <c r="A688" s="299"/>
      <c r="B688" s="299"/>
      <c r="C688" s="328"/>
      <c r="D688" s="328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307"/>
      <c r="Q688" s="299"/>
      <c r="R688" s="299"/>
      <c r="S688" s="299"/>
      <c r="T688" s="299"/>
      <c r="U688" s="299"/>
      <c r="V688" s="328"/>
      <c r="W688" s="338"/>
      <c r="X688" s="299"/>
      <c r="Y688" s="299"/>
      <c r="Z688" s="299"/>
      <c r="AA688" s="299"/>
      <c r="AB688" s="311"/>
    </row>
    <row r="689" ht="12.0" customHeight="1">
      <c r="A689" s="299"/>
      <c r="B689" s="299"/>
      <c r="C689" s="328"/>
      <c r="D689" s="328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307"/>
      <c r="Q689" s="299"/>
      <c r="R689" s="299"/>
      <c r="S689" s="299"/>
      <c r="T689" s="299"/>
      <c r="U689" s="299"/>
      <c r="V689" s="328"/>
      <c r="W689" s="338"/>
      <c r="X689" s="299"/>
      <c r="Y689" s="299"/>
      <c r="Z689" s="299"/>
      <c r="AA689" s="299"/>
      <c r="AB689" s="311"/>
    </row>
    <row r="690" ht="12.0" customHeight="1">
      <c r="A690" s="299"/>
      <c r="B690" s="299"/>
      <c r="C690" s="328"/>
      <c r="D690" s="328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307"/>
      <c r="Q690" s="299"/>
      <c r="R690" s="299"/>
      <c r="S690" s="299"/>
      <c r="T690" s="299"/>
      <c r="U690" s="299"/>
      <c r="V690" s="328"/>
      <c r="W690" s="338"/>
      <c r="X690" s="299"/>
      <c r="Y690" s="299"/>
      <c r="Z690" s="299"/>
      <c r="AA690" s="299"/>
      <c r="AB690" s="311"/>
    </row>
    <row r="691" ht="12.0" customHeight="1">
      <c r="A691" s="299"/>
      <c r="B691" s="299"/>
      <c r="C691" s="328"/>
      <c r="D691" s="328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307"/>
      <c r="Q691" s="299"/>
      <c r="R691" s="299"/>
      <c r="S691" s="299"/>
      <c r="T691" s="299"/>
      <c r="U691" s="299"/>
      <c r="V691" s="328"/>
      <c r="W691" s="338"/>
      <c r="X691" s="299"/>
      <c r="Y691" s="299"/>
      <c r="Z691" s="299"/>
      <c r="AA691" s="299"/>
      <c r="AB691" s="311"/>
    </row>
    <row r="692" ht="12.0" customHeight="1">
      <c r="A692" s="299"/>
      <c r="B692" s="299"/>
      <c r="C692" s="328"/>
      <c r="D692" s="328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307"/>
      <c r="Q692" s="299"/>
      <c r="R692" s="299"/>
      <c r="S692" s="299"/>
      <c r="T692" s="299"/>
      <c r="U692" s="299"/>
      <c r="V692" s="328"/>
      <c r="W692" s="338"/>
      <c r="X692" s="299"/>
      <c r="Y692" s="299"/>
      <c r="Z692" s="299"/>
      <c r="AA692" s="299"/>
      <c r="AB692" s="311"/>
    </row>
    <row r="693" ht="12.0" customHeight="1">
      <c r="A693" s="299"/>
      <c r="B693" s="299"/>
      <c r="C693" s="328"/>
      <c r="D693" s="328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307"/>
      <c r="Q693" s="299"/>
      <c r="R693" s="299"/>
      <c r="S693" s="299"/>
      <c r="T693" s="299"/>
      <c r="U693" s="299"/>
      <c r="V693" s="328"/>
      <c r="W693" s="338"/>
      <c r="X693" s="299"/>
      <c r="Y693" s="299"/>
      <c r="Z693" s="299"/>
      <c r="AA693" s="299"/>
      <c r="AB693" s="311"/>
    </row>
    <row r="694" ht="12.0" customHeight="1">
      <c r="A694" s="299"/>
      <c r="B694" s="299"/>
      <c r="C694" s="328"/>
      <c r="D694" s="328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307"/>
      <c r="Q694" s="299"/>
      <c r="R694" s="299"/>
      <c r="S694" s="299"/>
      <c r="T694" s="299"/>
      <c r="U694" s="299"/>
      <c r="V694" s="328"/>
      <c r="W694" s="338"/>
      <c r="X694" s="299"/>
      <c r="Y694" s="299"/>
      <c r="Z694" s="299"/>
      <c r="AA694" s="299"/>
      <c r="AB694" s="311"/>
    </row>
    <row r="695" ht="12.0" customHeight="1">
      <c r="A695" s="299"/>
      <c r="B695" s="299"/>
      <c r="C695" s="328"/>
      <c r="D695" s="328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307"/>
      <c r="Q695" s="299"/>
      <c r="R695" s="299"/>
      <c r="S695" s="299"/>
      <c r="T695" s="299"/>
      <c r="U695" s="299"/>
      <c r="V695" s="328"/>
      <c r="W695" s="338"/>
      <c r="X695" s="299"/>
      <c r="Y695" s="299"/>
      <c r="Z695" s="299"/>
      <c r="AA695" s="299"/>
      <c r="AB695" s="311"/>
    </row>
    <row r="696" ht="12.0" customHeight="1">
      <c r="A696" s="299"/>
      <c r="B696" s="299"/>
      <c r="C696" s="328"/>
      <c r="D696" s="328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307"/>
      <c r="Q696" s="299"/>
      <c r="R696" s="299"/>
      <c r="S696" s="299"/>
      <c r="T696" s="299"/>
      <c r="U696" s="299"/>
      <c r="V696" s="328"/>
      <c r="W696" s="338"/>
      <c r="X696" s="299"/>
      <c r="Y696" s="299"/>
      <c r="Z696" s="299"/>
      <c r="AA696" s="299"/>
      <c r="AB696" s="311"/>
    </row>
    <row r="697" ht="12.0" customHeight="1">
      <c r="A697" s="299"/>
      <c r="B697" s="299"/>
      <c r="C697" s="328"/>
      <c r="D697" s="328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307"/>
      <c r="Q697" s="299"/>
      <c r="R697" s="299"/>
      <c r="S697" s="299"/>
      <c r="T697" s="299"/>
      <c r="U697" s="299"/>
      <c r="V697" s="328"/>
      <c r="W697" s="338"/>
      <c r="X697" s="299"/>
      <c r="Y697" s="299"/>
      <c r="Z697" s="299"/>
      <c r="AA697" s="299"/>
      <c r="AB697" s="311"/>
    </row>
    <row r="698" ht="12.0" customHeight="1">
      <c r="A698" s="299"/>
      <c r="B698" s="299"/>
      <c r="C698" s="328"/>
      <c r="D698" s="328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307"/>
      <c r="Q698" s="299"/>
      <c r="R698" s="299"/>
      <c r="S698" s="299"/>
      <c r="T698" s="299"/>
      <c r="U698" s="299"/>
      <c r="V698" s="328"/>
      <c r="W698" s="338"/>
      <c r="X698" s="299"/>
      <c r="Y698" s="299"/>
      <c r="Z698" s="299"/>
      <c r="AA698" s="299"/>
      <c r="AB698" s="311"/>
    </row>
    <row r="699" ht="12.0" customHeight="1">
      <c r="A699" s="299"/>
      <c r="B699" s="299"/>
      <c r="C699" s="328"/>
      <c r="D699" s="328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307"/>
      <c r="Q699" s="299"/>
      <c r="R699" s="299"/>
      <c r="S699" s="299"/>
      <c r="T699" s="299"/>
      <c r="U699" s="299"/>
      <c r="V699" s="328"/>
      <c r="W699" s="338"/>
      <c r="X699" s="299"/>
      <c r="Y699" s="299"/>
      <c r="Z699" s="299"/>
      <c r="AA699" s="299"/>
      <c r="AB699" s="311"/>
    </row>
    <row r="700" ht="12.0" customHeight="1">
      <c r="A700" s="299"/>
      <c r="B700" s="299"/>
      <c r="C700" s="328"/>
      <c r="D700" s="328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307"/>
      <c r="Q700" s="299"/>
      <c r="R700" s="299"/>
      <c r="S700" s="299"/>
      <c r="T700" s="299"/>
      <c r="U700" s="299"/>
      <c r="V700" s="328"/>
      <c r="W700" s="338"/>
      <c r="X700" s="299"/>
      <c r="Y700" s="299"/>
      <c r="Z700" s="299"/>
      <c r="AA700" s="299"/>
      <c r="AB700" s="311"/>
    </row>
    <row r="701" ht="12.0" customHeight="1">
      <c r="A701" s="299"/>
      <c r="B701" s="299"/>
      <c r="C701" s="328"/>
      <c r="D701" s="328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307"/>
      <c r="Q701" s="299"/>
      <c r="R701" s="299"/>
      <c r="S701" s="299"/>
      <c r="T701" s="299"/>
      <c r="U701" s="299"/>
      <c r="V701" s="328"/>
      <c r="W701" s="338"/>
      <c r="X701" s="299"/>
      <c r="Y701" s="299"/>
      <c r="Z701" s="299"/>
      <c r="AA701" s="299"/>
      <c r="AB701" s="311"/>
    </row>
    <row r="702" ht="12.0" customHeight="1">
      <c r="A702" s="299"/>
      <c r="B702" s="299"/>
      <c r="C702" s="328"/>
      <c r="D702" s="328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307"/>
      <c r="Q702" s="299"/>
      <c r="R702" s="299"/>
      <c r="S702" s="299"/>
      <c r="T702" s="299"/>
      <c r="U702" s="299"/>
      <c r="V702" s="328"/>
      <c r="W702" s="338"/>
      <c r="X702" s="299"/>
      <c r="Y702" s="299"/>
      <c r="Z702" s="299"/>
      <c r="AA702" s="299"/>
      <c r="AB702" s="311"/>
    </row>
    <row r="703" ht="12.0" customHeight="1">
      <c r="A703" s="299"/>
      <c r="B703" s="299"/>
      <c r="C703" s="328"/>
      <c r="D703" s="328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307"/>
      <c r="Q703" s="299"/>
      <c r="R703" s="299"/>
      <c r="S703" s="299"/>
      <c r="T703" s="299"/>
      <c r="U703" s="299"/>
      <c r="V703" s="328"/>
      <c r="W703" s="338"/>
      <c r="X703" s="299"/>
      <c r="Y703" s="299"/>
      <c r="Z703" s="299"/>
      <c r="AA703" s="299"/>
      <c r="AB703" s="311"/>
    </row>
    <row r="704" ht="12.0" customHeight="1">
      <c r="A704" s="299"/>
      <c r="B704" s="299"/>
      <c r="C704" s="328"/>
      <c r="D704" s="328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307"/>
      <c r="Q704" s="299"/>
      <c r="R704" s="299"/>
      <c r="S704" s="299"/>
      <c r="T704" s="299"/>
      <c r="U704" s="299"/>
      <c r="V704" s="328"/>
      <c r="W704" s="338"/>
      <c r="X704" s="299"/>
      <c r="Y704" s="299"/>
      <c r="Z704" s="299"/>
      <c r="AA704" s="299"/>
      <c r="AB704" s="311"/>
    </row>
    <row r="705" ht="12.0" customHeight="1">
      <c r="A705" s="299"/>
      <c r="B705" s="299"/>
      <c r="C705" s="328"/>
      <c r="D705" s="328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307"/>
      <c r="Q705" s="299"/>
      <c r="R705" s="299"/>
      <c r="S705" s="299"/>
      <c r="T705" s="299"/>
      <c r="U705" s="299"/>
      <c r="V705" s="328"/>
      <c r="W705" s="338"/>
      <c r="X705" s="299"/>
      <c r="Y705" s="299"/>
      <c r="Z705" s="299"/>
      <c r="AA705" s="299"/>
      <c r="AB705" s="311"/>
    </row>
    <row r="706" ht="12.0" customHeight="1">
      <c r="A706" s="299"/>
      <c r="B706" s="299"/>
      <c r="C706" s="328"/>
      <c r="D706" s="328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307"/>
      <c r="Q706" s="299"/>
      <c r="R706" s="299"/>
      <c r="S706" s="299"/>
      <c r="T706" s="299"/>
      <c r="U706" s="299"/>
      <c r="V706" s="328"/>
      <c r="W706" s="338"/>
      <c r="X706" s="299"/>
      <c r="Y706" s="299"/>
      <c r="Z706" s="299"/>
      <c r="AA706" s="299"/>
      <c r="AB706" s="311"/>
    </row>
    <row r="707" ht="12.0" customHeight="1">
      <c r="A707" s="299"/>
      <c r="B707" s="299"/>
      <c r="C707" s="328"/>
      <c r="D707" s="328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307"/>
      <c r="Q707" s="299"/>
      <c r="R707" s="299"/>
      <c r="S707" s="299"/>
      <c r="T707" s="299"/>
      <c r="U707" s="299"/>
      <c r="V707" s="328"/>
      <c r="W707" s="338"/>
      <c r="X707" s="299"/>
      <c r="Y707" s="299"/>
      <c r="Z707" s="299"/>
      <c r="AA707" s="299"/>
      <c r="AB707" s="311"/>
    </row>
    <row r="708" ht="12.0" customHeight="1">
      <c r="A708" s="299"/>
      <c r="B708" s="299"/>
      <c r="C708" s="328"/>
      <c r="D708" s="328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307"/>
      <c r="Q708" s="299"/>
      <c r="R708" s="299"/>
      <c r="S708" s="299"/>
      <c r="T708" s="299"/>
      <c r="U708" s="299"/>
      <c r="V708" s="328"/>
      <c r="W708" s="338"/>
      <c r="X708" s="299"/>
      <c r="Y708" s="299"/>
      <c r="Z708" s="299"/>
      <c r="AA708" s="299"/>
      <c r="AB708" s="311"/>
    </row>
    <row r="709" ht="12.0" customHeight="1">
      <c r="A709" s="299"/>
      <c r="B709" s="299"/>
      <c r="C709" s="328"/>
      <c r="D709" s="328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307"/>
      <c r="Q709" s="299"/>
      <c r="R709" s="299"/>
      <c r="S709" s="299"/>
      <c r="T709" s="299"/>
      <c r="U709" s="299"/>
      <c r="V709" s="328"/>
      <c r="W709" s="338"/>
      <c r="X709" s="299"/>
      <c r="Y709" s="299"/>
      <c r="Z709" s="299"/>
      <c r="AA709" s="299"/>
      <c r="AB709" s="311"/>
    </row>
    <row r="710" ht="12.0" customHeight="1">
      <c r="A710" s="299"/>
      <c r="B710" s="299"/>
      <c r="C710" s="328"/>
      <c r="D710" s="328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307"/>
      <c r="Q710" s="299"/>
      <c r="R710" s="299"/>
      <c r="S710" s="299"/>
      <c r="T710" s="299"/>
      <c r="U710" s="299"/>
      <c r="V710" s="328"/>
      <c r="W710" s="338"/>
      <c r="X710" s="299"/>
      <c r="Y710" s="299"/>
      <c r="Z710" s="299"/>
      <c r="AA710" s="299"/>
      <c r="AB710" s="311"/>
    </row>
    <row r="711" ht="12.0" customHeight="1">
      <c r="A711" s="299"/>
      <c r="B711" s="299"/>
      <c r="C711" s="328"/>
      <c r="D711" s="328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307"/>
      <c r="Q711" s="299"/>
      <c r="R711" s="299"/>
      <c r="S711" s="299"/>
      <c r="T711" s="299"/>
      <c r="U711" s="299"/>
      <c r="V711" s="328"/>
      <c r="W711" s="338"/>
      <c r="X711" s="299"/>
      <c r="Y711" s="299"/>
      <c r="Z711" s="299"/>
      <c r="AA711" s="299"/>
      <c r="AB711" s="311"/>
    </row>
    <row r="712" ht="12.0" customHeight="1">
      <c r="A712" s="299"/>
      <c r="B712" s="299"/>
      <c r="C712" s="328"/>
      <c r="D712" s="328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307"/>
      <c r="Q712" s="299"/>
      <c r="R712" s="299"/>
      <c r="S712" s="299"/>
      <c r="T712" s="299"/>
      <c r="U712" s="299"/>
      <c r="V712" s="328"/>
      <c r="W712" s="338"/>
      <c r="X712" s="299"/>
      <c r="Y712" s="299"/>
      <c r="Z712" s="299"/>
      <c r="AA712" s="299"/>
      <c r="AB712" s="311"/>
    </row>
    <row r="713" ht="12.0" customHeight="1">
      <c r="A713" s="299"/>
      <c r="B713" s="299"/>
      <c r="C713" s="328"/>
      <c r="D713" s="328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307"/>
      <c r="Q713" s="299"/>
      <c r="R713" s="299"/>
      <c r="S713" s="299"/>
      <c r="T713" s="299"/>
      <c r="U713" s="299"/>
      <c r="V713" s="328"/>
      <c r="W713" s="338"/>
      <c r="X713" s="299"/>
      <c r="Y713" s="299"/>
      <c r="Z713" s="299"/>
      <c r="AA713" s="299"/>
      <c r="AB713" s="311"/>
    </row>
    <row r="714" ht="12.0" customHeight="1">
      <c r="A714" s="299"/>
      <c r="B714" s="299"/>
      <c r="C714" s="328"/>
      <c r="D714" s="328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307"/>
      <c r="Q714" s="299"/>
      <c r="R714" s="299"/>
      <c r="S714" s="299"/>
      <c r="T714" s="299"/>
      <c r="U714" s="299"/>
      <c r="V714" s="328"/>
      <c r="W714" s="338"/>
      <c r="X714" s="299"/>
      <c r="Y714" s="299"/>
      <c r="Z714" s="299"/>
      <c r="AA714" s="299"/>
      <c r="AB714" s="311"/>
    </row>
    <row r="715" ht="12.0" customHeight="1">
      <c r="A715" s="299"/>
      <c r="B715" s="299"/>
      <c r="C715" s="328"/>
      <c r="D715" s="328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307"/>
      <c r="Q715" s="299"/>
      <c r="R715" s="299"/>
      <c r="S715" s="299"/>
      <c r="T715" s="299"/>
      <c r="U715" s="299"/>
      <c r="V715" s="328"/>
      <c r="W715" s="338"/>
      <c r="X715" s="299"/>
      <c r="Y715" s="299"/>
      <c r="Z715" s="299"/>
      <c r="AA715" s="299"/>
      <c r="AB715" s="311"/>
    </row>
    <row r="716" ht="12.0" customHeight="1">
      <c r="A716" s="299"/>
      <c r="B716" s="299"/>
      <c r="C716" s="328"/>
      <c r="D716" s="328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307"/>
      <c r="Q716" s="299"/>
      <c r="R716" s="299"/>
      <c r="S716" s="299"/>
      <c r="T716" s="299"/>
      <c r="U716" s="299"/>
      <c r="V716" s="328"/>
      <c r="W716" s="338"/>
      <c r="X716" s="299"/>
      <c r="Y716" s="299"/>
      <c r="Z716" s="299"/>
      <c r="AA716" s="299"/>
      <c r="AB716" s="311"/>
    </row>
    <row r="717" ht="12.0" customHeight="1">
      <c r="A717" s="299"/>
      <c r="B717" s="299"/>
      <c r="C717" s="328"/>
      <c r="D717" s="328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307"/>
      <c r="Q717" s="299"/>
      <c r="R717" s="299"/>
      <c r="S717" s="299"/>
      <c r="T717" s="299"/>
      <c r="U717" s="299"/>
      <c r="V717" s="328"/>
      <c r="W717" s="338"/>
      <c r="X717" s="299"/>
      <c r="Y717" s="299"/>
      <c r="Z717" s="299"/>
      <c r="AA717" s="299"/>
      <c r="AB717" s="311"/>
    </row>
    <row r="718" ht="12.0" customHeight="1">
      <c r="A718" s="299"/>
      <c r="B718" s="299"/>
      <c r="C718" s="328"/>
      <c r="D718" s="328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307"/>
      <c r="Q718" s="299"/>
      <c r="R718" s="299"/>
      <c r="S718" s="299"/>
      <c r="T718" s="299"/>
      <c r="U718" s="299"/>
      <c r="V718" s="328"/>
      <c r="W718" s="338"/>
      <c r="X718" s="299"/>
      <c r="Y718" s="299"/>
      <c r="Z718" s="299"/>
      <c r="AA718" s="299"/>
      <c r="AB718" s="311"/>
    </row>
    <row r="719" ht="12.0" customHeight="1">
      <c r="A719" s="299"/>
      <c r="B719" s="299"/>
      <c r="C719" s="328"/>
      <c r="D719" s="328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307"/>
      <c r="Q719" s="299"/>
      <c r="R719" s="299"/>
      <c r="S719" s="299"/>
      <c r="T719" s="299"/>
      <c r="U719" s="299"/>
      <c r="V719" s="328"/>
      <c r="W719" s="338"/>
      <c r="X719" s="299"/>
      <c r="Y719" s="299"/>
      <c r="Z719" s="299"/>
      <c r="AA719" s="299"/>
      <c r="AB719" s="311"/>
    </row>
    <row r="720" ht="12.0" customHeight="1">
      <c r="A720" s="299"/>
      <c r="B720" s="299"/>
      <c r="C720" s="328"/>
      <c r="D720" s="328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307"/>
      <c r="Q720" s="299"/>
      <c r="R720" s="299"/>
      <c r="S720" s="299"/>
      <c r="T720" s="299"/>
      <c r="U720" s="299"/>
      <c r="V720" s="328"/>
      <c r="W720" s="338"/>
      <c r="X720" s="299"/>
      <c r="Y720" s="299"/>
      <c r="Z720" s="299"/>
      <c r="AA720" s="299"/>
      <c r="AB720" s="311"/>
    </row>
    <row r="721" ht="12.0" customHeight="1">
      <c r="A721" s="299"/>
      <c r="B721" s="299"/>
      <c r="C721" s="328"/>
      <c r="D721" s="328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307"/>
      <c r="Q721" s="299"/>
      <c r="R721" s="299"/>
      <c r="S721" s="299"/>
      <c r="T721" s="299"/>
      <c r="U721" s="299"/>
      <c r="V721" s="328"/>
      <c r="W721" s="338"/>
      <c r="X721" s="299"/>
      <c r="Y721" s="299"/>
      <c r="Z721" s="299"/>
      <c r="AA721" s="299"/>
      <c r="AB721" s="311"/>
    </row>
    <row r="722" ht="12.0" customHeight="1">
      <c r="A722" s="299"/>
      <c r="B722" s="299"/>
      <c r="C722" s="328"/>
      <c r="D722" s="328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307"/>
      <c r="Q722" s="299"/>
      <c r="R722" s="299"/>
      <c r="S722" s="299"/>
      <c r="T722" s="299"/>
      <c r="U722" s="299"/>
      <c r="V722" s="328"/>
      <c r="W722" s="338"/>
      <c r="X722" s="299"/>
      <c r="Y722" s="299"/>
      <c r="Z722" s="299"/>
      <c r="AA722" s="299"/>
      <c r="AB722" s="311"/>
    </row>
    <row r="723" ht="12.0" customHeight="1">
      <c r="A723" s="299"/>
      <c r="B723" s="299"/>
      <c r="C723" s="328"/>
      <c r="D723" s="328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307"/>
      <c r="Q723" s="299"/>
      <c r="R723" s="299"/>
      <c r="S723" s="299"/>
      <c r="T723" s="299"/>
      <c r="U723" s="299"/>
      <c r="V723" s="328"/>
      <c r="W723" s="338"/>
      <c r="X723" s="299"/>
      <c r="Y723" s="299"/>
      <c r="Z723" s="299"/>
      <c r="AA723" s="299"/>
      <c r="AB723" s="311"/>
    </row>
    <row r="724" ht="12.0" customHeight="1">
      <c r="A724" s="299"/>
      <c r="B724" s="299"/>
      <c r="C724" s="328"/>
      <c r="D724" s="328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307"/>
      <c r="Q724" s="299"/>
      <c r="R724" s="299"/>
      <c r="S724" s="299"/>
      <c r="T724" s="299"/>
      <c r="U724" s="299"/>
      <c r="V724" s="328"/>
      <c r="W724" s="338"/>
      <c r="X724" s="299"/>
      <c r="Y724" s="299"/>
      <c r="Z724" s="299"/>
      <c r="AA724" s="299"/>
      <c r="AB724" s="311"/>
    </row>
    <row r="725" ht="12.0" customHeight="1">
      <c r="A725" s="299"/>
      <c r="B725" s="299"/>
      <c r="C725" s="328"/>
      <c r="D725" s="328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307"/>
      <c r="Q725" s="299"/>
      <c r="R725" s="299"/>
      <c r="S725" s="299"/>
      <c r="T725" s="299"/>
      <c r="U725" s="299"/>
      <c r="V725" s="328"/>
      <c r="W725" s="338"/>
      <c r="X725" s="299"/>
      <c r="Y725" s="299"/>
      <c r="Z725" s="299"/>
      <c r="AA725" s="299"/>
      <c r="AB725" s="311"/>
    </row>
    <row r="726" ht="12.0" customHeight="1">
      <c r="A726" s="299"/>
      <c r="B726" s="299"/>
      <c r="C726" s="328"/>
      <c r="D726" s="328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307"/>
      <c r="Q726" s="299"/>
      <c r="R726" s="299"/>
      <c r="S726" s="299"/>
      <c r="T726" s="299"/>
      <c r="U726" s="299"/>
      <c r="V726" s="328"/>
      <c r="W726" s="338"/>
      <c r="X726" s="299"/>
      <c r="Y726" s="299"/>
      <c r="Z726" s="299"/>
      <c r="AA726" s="299"/>
      <c r="AB726" s="311"/>
    </row>
    <row r="727" ht="12.0" customHeight="1">
      <c r="A727" s="299"/>
      <c r="B727" s="299"/>
      <c r="C727" s="328"/>
      <c r="D727" s="328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307"/>
      <c r="Q727" s="299"/>
      <c r="R727" s="299"/>
      <c r="S727" s="299"/>
      <c r="T727" s="299"/>
      <c r="U727" s="299"/>
      <c r="V727" s="328"/>
      <c r="W727" s="338"/>
      <c r="X727" s="299"/>
      <c r="Y727" s="299"/>
      <c r="Z727" s="299"/>
      <c r="AA727" s="299"/>
      <c r="AB727" s="311"/>
    </row>
    <row r="728" ht="12.0" customHeight="1">
      <c r="A728" s="299"/>
      <c r="B728" s="299"/>
      <c r="C728" s="328"/>
      <c r="D728" s="328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307"/>
      <c r="Q728" s="299"/>
      <c r="R728" s="299"/>
      <c r="S728" s="299"/>
      <c r="T728" s="299"/>
      <c r="U728" s="299"/>
      <c r="V728" s="328"/>
      <c r="W728" s="338"/>
      <c r="X728" s="299"/>
      <c r="Y728" s="299"/>
      <c r="Z728" s="299"/>
      <c r="AA728" s="299"/>
      <c r="AB728" s="311"/>
    </row>
    <row r="729" ht="12.0" customHeight="1">
      <c r="A729" s="299"/>
      <c r="B729" s="299"/>
      <c r="C729" s="328"/>
      <c r="D729" s="328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307"/>
      <c r="Q729" s="299"/>
      <c r="R729" s="299"/>
      <c r="S729" s="299"/>
      <c r="T729" s="299"/>
      <c r="U729" s="299"/>
      <c r="V729" s="328"/>
      <c r="W729" s="338"/>
      <c r="X729" s="299"/>
      <c r="Y729" s="299"/>
      <c r="Z729" s="299"/>
      <c r="AA729" s="299"/>
      <c r="AB729" s="311"/>
    </row>
    <row r="730" ht="12.0" customHeight="1">
      <c r="A730" s="299"/>
      <c r="B730" s="299"/>
      <c r="C730" s="328"/>
      <c r="D730" s="328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307"/>
      <c r="Q730" s="299"/>
      <c r="R730" s="299"/>
      <c r="S730" s="299"/>
      <c r="T730" s="299"/>
      <c r="U730" s="299"/>
      <c r="V730" s="328"/>
      <c r="W730" s="338"/>
      <c r="X730" s="299"/>
      <c r="Y730" s="299"/>
      <c r="Z730" s="299"/>
      <c r="AA730" s="299"/>
      <c r="AB730" s="311"/>
    </row>
    <row r="731" ht="12.0" customHeight="1">
      <c r="A731" s="299"/>
      <c r="B731" s="299"/>
      <c r="C731" s="328"/>
      <c r="D731" s="328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307"/>
      <c r="Q731" s="299"/>
      <c r="R731" s="299"/>
      <c r="S731" s="299"/>
      <c r="T731" s="299"/>
      <c r="U731" s="299"/>
      <c r="V731" s="328"/>
      <c r="W731" s="338"/>
      <c r="X731" s="299"/>
      <c r="Y731" s="299"/>
      <c r="Z731" s="299"/>
      <c r="AA731" s="299"/>
      <c r="AB731" s="311"/>
    </row>
    <row r="732" ht="12.0" customHeight="1">
      <c r="A732" s="299"/>
      <c r="B732" s="299"/>
      <c r="C732" s="328"/>
      <c r="D732" s="328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307"/>
      <c r="Q732" s="299"/>
      <c r="R732" s="299"/>
      <c r="S732" s="299"/>
      <c r="T732" s="299"/>
      <c r="U732" s="299"/>
      <c r="V732" s="328"/>
      <c r="W732" s="338"/>
      <c r="X732" s="299"/>
      <c r="Y732" s="299"/>
      <c r="Z732" s="299"/>
      <c r="AA732" s="299"/>
      <c r="AB732" s="311"/>
    </row>
    <row r="733" ht="12.0" customHeight="1">
      <c r="A733" s="299"/>
      <c r="B733" s="299"/>
      <c r="C733" s="328"/>
      <c r="D733" s="328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307"/>
      <c r="Q733" s="299"/>
      <c r="R733" s="299"/>
      <c r="S733" s="299"/>
      <c r="T733" s="299"/>
      <c r="U733" s="299"/>
      <c r="V733" s="328"/>
      <c r="W733" s="338"/>
      <c r="X733" s="299"/>
      <c r="Y733" s="299"/>
      <c r="Z733" s="299"/>
      <c r="AA733" s="299"/>
      <c r="AB733" s="311"/>
    </row>
    <row r="734" ht="12.0" customHeight="1">
      <c r="A734" s="299"/>
      <c r="B734" s="299"/>
      <c r="C734" s="328"/>
      <c r="D734" s="328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307"/>
      <c r="Q734" s="299"/>
      <c r="R734" s="299"/>
      <c r="S734" s="299"/>
      <c r="T734" s="299"/>
      <c r="U734" s="299"/>
      <c r="V734" s="328"/>
      <c r="W734" s="338"/>
      <c r="X734" s="299"/>
      <c r="Y734" s="299"/>
      <c r="Z734" s="299"/>
      <c r="AA734" s="299"/>
      <c r="AB734" s="311"/>
    </row>
    <row r="735" ht="12.0" customHeight="1">
      <c r="A735" s="299"/>
      <c r="B735" s="299"/>
      <c r="C735" s="328"/>
      <c r="D735" s="328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307"/>
      <c r="Q735" s="299"/>
      <c r="R735" s="299"/>
      <c r="S735" s="299"/>
      <c r="T735" s="299"/>
      <c r="U735" s="299"/>
      <c r="V735" s="328"/>
      <c r="W735" s="338"/>
      <c r="X735" s="299"/>
      <c r="Y735" s="299"/>
      <c r="Z735" s="299"/>
      <c r="AA735" s="299"/>
      <c r="AB735" s="311"/>
    </row>
    <row r="736" ht="12.0" customHeight="1">
      <c r="A736" s="299"/>
      <c r="B736" s="299"/>
      <c r="C736" s="328"/>
      <c r="D736" s="328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307"/>
      <c r="Q736" s="299"/>
      <c r="R736" s="299"/>
      <c r="S736" s="299"/>
      <c r="T736" s="299"/>
      <c r="U736" s="299"/>
      <c r="V736" s="328"/>
      <c r="W736" s="338"/>
      <c r="X736" s="299"/>
      <c r="Y736" s="299"/>
      <c r="Z736" s="299"/>
      <c r="AA736" s="299"/>
      <c r="AB736" s="311"/>
    </row>
    <row r="737" ht="12.0" customHeight="1">
      <c r="A737" s="299"/>
      <c r="B737" s="299"/>
      <c r="C737" s="328"/>
      <c r="D737" s="328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307"/>
      <c r="Q737" s="299"/>
      <c r="R737" s="299"/>
      <c r="S737" s="299"/>
      <c r="T737" s="299"/>
      <c r="U737" s="299"/>
      <c r="V737" s="328"/>
      <c r="W737" s="338"/>
      <c r="X737" s="299"/>
      <c r="Y737" s="299"/>
      <c r="Z737" s="299"/>
      <c r="AA737" s="299"/>
      <c r="AB737" s="311"/>
    </row>
    <row r="738" ht="12.0" customHeight="1">
      <c r="A738" s="299"/>
      <c r="B738" s="299"/>
      <c r="C738" s="328"/>
      <c r="D738" s="328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307"/>
      <c r="Q738" s="299"/>
      <c r="R738" s="299"/>
      <c r="S738" s="299"/>
      <c r="T738" s="299"/>
      <c r="U738" s="299"/>
      <c r="V738" s="328"/>
      <c r="W738" s="338"/>
      <c r="X738" s="299"/>
      <c r="Y738" s="299"/>
      <c r="Z738" s="299"/>
      <c r="AA738" s="299"/>
      <c r="AB738" s="311"/>
    </row>
    <row r="739" ht="12.0" customHeight="1">
      <c r="A739" s="299"/>
      <c r="B739" s="299"/>
      <c r="C739" s="328"/>
      <c r="D739" s="328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307"/>
      <c r="Q739" s="299"/>
      <c r="R739" s="299"/>
      <c r="S739" s="299"/>
      <c r="T739" s="299"/>
      <c r="U739" s="299"/>
      <c r="V739" s="328"/>
      <c r="W739" s="338"/>
      <c r="X739" s="299"/>
      <c r="Y739" s="299"/>
      <c r="Z739" s="299"/>
      <c r="AA739" s="299"/>
      <c r="AB739" s="311"/>
    </row>
    <row r="740" ht="12.0" customHeight="1">
      <c r="A740" s="299"/>
      <c r="B740" s="299"/>
      <c r="C740" s="328"/>
      <c r="D740" s="328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307"/>
      <c r="Q740" s="299"/>
      <c r="R740" s="299"/>
      <c r="S740" s="299"/>
      <c r="T740" s="299"/>
      <c r="U740" s="299"/>
      <c r="V740" s="328"/>
      <c r="W740" s="338"/>
      <c r="X740" s="299"/>
      <c r="Y740" s="299"/>
      <c r="Z740" s="299"/>
      <c r="AA740" s="299"/>
      <c r="AB740" s="311"/>
    </row>
    <row r="741" ht="12.0" customHeight="1">
      <c r="A741" s="299"/>
      <c r="B741" s="299"/>
      <c r="C741" s="328"/>
      <c r="D741" s="328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307"/>
      <c r="Q741" s="299"/>
      <c r="R741" s="299"/>
      <c r="S741" s="299"/>
      <c r="T741" s="299"/>
      <c r="U741" s="299"/>
      <c r="V741" s="328"/>
      <c r="W741" s="338"/>
      <c r="X741" s="299"/>
      <c r="Y741" s="299"/>
      <c r="Z741" s="299"/>
      <c r="AA741" s="299"/>
      <c r="AB741" s="311"/>
    </row>
    <row r="742" ht="12.0" customHeight="1">
      <c r="A742" s="299"/>
      <c r="B742" s="299"/>
      <c r="C742" s="328"/>
      <c r="D742" s="328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307"/>
      <c r="Q742" s="299"/>
      <c r="R742" s="299"/>
      <c r="S742" s="299"/>
      <c r="T742" s="299"/>
      <c r="U742" s="299"/>
      <c r="V742" s="328"/>
      <c r="W742" s="338"/>
      <c r="X742" s="299"/>
      <c r="Y742" s="299"/>
      <c r="Z742" s="299"/>
      <c r="AA742" s="299"/>
      <c r="AB742" s="311"/>
    </row>
    <row r="743" ht="12.0" customHeight="1">
      <c r="A743" s="299"/>
      <c r="B743" s="299"/>
      <c r="C743" s="328"/>
      <c r="D743" s="328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307"/>
      <c r="Q743" s="299"/>
      <c r="R743" s="299"/>
      <c r="S743" s="299"/>
      <c r="T743" s="299"/>
      <c r="U743" s="299"/>
      <c r="V743" s="328"/>
      <c r="W743" s="338"/>
      <c r="X743" s="299"/>
      <c r="Y743" s="299"/>
      <c r="Z743" s="299"/>
      <c r="AA743" s="299"/>
      <c r="AB743" s="311"/>
    </row>
    <row r="744" ht="12.0" customHeight="1">
      <c r="A744" s="299"/>
      <c r="B744" s="299"/>
      <c r="C744" s="328"/>
      <c r="D744" s="328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307"/>
      <c r="Q744" s="299"/>
      <c r="R744" s="299"/>
      <c r="S744" s="299"/>
      <c r="T744" s="299"/>
      <c r="U744" s="299"/>
      <c r="V744" s="328"/>
      <c r="W744" s="338"/>
      <c r="X744" s="299"/>
      <c r="Y744" s="299"/>
      <c r="Z744" s="299"/>
      <c r="AA744" s="299"/>
      <c r="AB744" s="311"/>
    </row>
    <row r="745" ht="12.0" customHeight="1">
      <c r="A745" s="299"/>
      <c r="B745" s="299"/>
      <c r="C745" s="328"/>
      <c r="D745" s="328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307"/>
      <c r="Q745" s="299"/>
      <c r="R745" s="299"/>
      <c r="S745" s="299"/>
      <c r="T745" s="299"/>
      <c r="U745" s="299"/>
      <c r="V745" s="328"/>
      <c r="W745" s="338"/>
      <c r="X745" s="299"/>
      <c r="Y745" s="299"/>
      <c r="Z745" s="299"/>
      <c r="AA745" s="299"/>
      <c r="AB745" s="311"/>
    </row>
    <row r="746" ht="12.0" customHeight="1">
      <c r="A746" s="299"/>
      <c r="B746" s="299"/>
      <c r="C746" s="328"/>
      <c r="D746" s="328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307"/>
      <c r="Q746" s="299"/>
      <c r="R746" s="299"/>
      <c r="S746" s="299"/>
      <c r="T746" s="299"/>
      <c r="U746" s="299"/>
      <c r="V746" s="328"/>
      <c r="W746" s="338"/>
      <c r="X746" s="299"/>
      <c r="Y746" s="299"/>
      <c r="Z746" s="299"/>
      <c r="AA746" s="299"/>
      <c r="AB746" s="311"/>
    </row>
    <row r="747" ht="12.0" customHeight="1">
      <c r="A747" s="299"/>
      <c r="B747" s="299"/>
      <c r="C747" s="328"/>
      <c r="D747" s="328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307"/>
      <c r="Q747" s="299"/>
      <c r="R747" s="299"/>
      <c r="S747" s="299"/>
      <c r="T747" s="299"/>
      <c r="U747" s="299"/>
      <c r="V747" s="328"/>
      <c r="W747" s="338"/>
      <c r="X747" s="299"/>
      <c r="Y747" s="299"/>
      <c r="Z747" s="299"/>
      <c r="AA747" s="299"/>
      <c r="AB747" s="311"/>
    </row>
    <row r="748" ht="12.0" customHeight="1">
      <c r="A748" s="299"/>
      <c r="B748" s="299"/>
      <c r="C748" s="328"/>
      <c r="D748" s="328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307"/>
      <c r="Q748" s="299"/>
      <c r="R748" s="299"/>
      <c r="S748" s="299"/>
      <c r="T748" s="299"/>
      <c r="U748" s="299"/>
      <c r="V748" s="328"/>
      <c r="W748" s="338"/>
      <c r="X748" s="299"/>
      <c r="Y748" s="299"/>
      <c r="Z748" s="299"/>
      <c r="AA748" s="299"/>
      <c r="AB748" s="311"/>
    </row>
    <row r="749" ht="12.0" customHeight="1">
      <c r="A749" s="299"/>
      <c r="B749" s="299"/>
      <c r="C749" s="328"/>
      <c r="D749" s="328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307"/>
      <c r="Q749" s="299"/>
      <c r="R749" s="299"/>
      <c r="S749" s="299"/>
      <c r="T749" s="299"/>
      <c r="U749" s="299"/>
      <c r="V749" s="328"/>
      <c r="W749" s="338"/>
      <c r="X749" s="299"/>
      <c r="Y749" s="299"/>
      <c r="Z749" s="299"/>
      <c r="AA749" s="299"/>
      <c r="AB749" s="311"/>
    </row>
    <row r="750" ht="12.0" customHeight="1">
      <c r="A750" s="299"/>
      <c r="B750" s="299"/>
      <c r="C750" s="328"/>
      <c r="D750" s="328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307"/>
      <c r="Q750" s="299"/>
      <c r="R750" s="299"/>
      <c r="S750" s="299"/>
      <c r="T750" s="299"/>
      <c r="U750" s="299"/>
      <c r="V750" s="328"/>
      <c r="W750" s="338"/>
      <c r="X750" s="299"/>
      <c r="Y750" s="299"/>
      <c r="Z750" s="299"/>
      <c r="AA750" s="299"/>
      <c r="AB750" s="311"/>
    </row>
    <row r="751" ht="12.0" customHeight="1">
      <c r="A751" s="299"/>
      <c r="B751" s="299"/>
      <c r="C751" s="328"/>
      <c r="D751" s="328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307"/>
      <c r="Q751" s="299"/>
      <c r="R751" s="299"/>
      <c r="S751" s="299"/>
      <c r="T751" s="299"/>
      <c r="U751" s="299"/>
      <c r="V751" s="328"/>
      <c r="W751" s="338"/>
      <c r="X751" s="299"/>
      <c r="Y751" s="299"/>
      <c r="Z751" s="299"/>
      <c r="AA751" s="299"/>
      <c r="AB751" s="311"/>
    </row>
    <row r="752" ht="12.0" customHeight="1">
      <c r="A752" s="299"/>
      <c r="B752" s="299"/>
      <c r="C752" s="328"/>
      <c r="D752" s="328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307"/>
      <c r="Q752" s="299"/>
      <c r="R752" s="299"/>
      <c r="S752" s="299"/>
      <c r="T752" s="299"/>
      <c r="U752" s="299"/>
      <c r="V752" s="328"/>
      <c r="W752" s="338"/>
      <c r="X752" s="299"/>
      <c r="Y752" s="299"/>
      <c r="Z752" s="299"/>
      <c r="AA752" s="299"/>
      <c r="AB752" s="311"/>
    </row>
    <row r="753" ht="12.0" customHeight="1">
      <c r="A753" s="299"/>
      <c r="B753" s="299"/>
      <c r="C753" s="328"/>
      <c r="D753" s="328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307"/>
      <c r="Q753" s="299"/>
      <c r="R753" s="299"/>
      <c r="S753" s="299"/>
      <c r="T753" s="299"/>
      <c r="U753" s="299"/>
      <c r="V753" s="328"/>
      <c r="W753" s="338"/>
      <c r="X753" s="299"/>
      <c r="Y753" s="299"/>
      <c r="Z753" s="299"/>
      <c r="AA753" s="299"/>
      <c r="AB753" s="311"/>
    </row>
    <row r="754" ht="12.0" customHeight="1">
      <c r="A754" s="299"/>
      <c r="B754" s="299"/>
      <c r="C754" s="328"/>
      <c r="D754" s="328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307"/>
      <c r="Q754" s="299"/>
      <c r="R754" s="299"/>
      <c r="S754" s="299"/>
      <c r="T754" s="299"/>
      <c r="U754" s="299"/>
      <c r="V754" s="328"/>
      <c r="W754" s="338"/>
      <c r="X754" s="299"/>
      <c r="Y754" s="299"/>
      <c r="Z754" s="299"/>
      <c r="AA754" s="299"/>
      <c r="AB754" s="311"/>
    </row>
    <row r="755" ht="12.0" customHeight="1">
      <c r="A755" s="299"/>
      <c r="B755" s="299"/>
      <c r="C755" s="328"/>
      <c r="D755" s="328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307"/>
      <c r="Q755" s="299"/>
      <c r="R755" s="299"/>
      <c r="S755" s="299"/>
      <c r="T755" s="299"/>
      <c r="U755" s="299"/>
      <c r="V755" s="328"/>
      <c r="W755" s="338"/>
      <c r="X755" s="299"/>
      <c r="Y755" s="299"/>
      <c r="Z755" s="299"/>
      <c r="AA755" s="299"/>
      <c r="AB755" s="311"/>
    </row>
    <row r="756" ht="12.0" customHeight="1">
      <c r="A756" s="299"/>
      <c r="B756" s="299"/>
      <c r="C756" s="328"/>
      <c r="D756" s="328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307"/>
      <c r="Q756" s="299"/>
      <c r="R756" s="299"/>
      <c r="S756" s="299"/>
      <c r="T756" s="299"/>
      <c r="U756" s="299"/>
      <c r="V756" s="328"/>
      <c r="W756" s="338"/>
      <c r="X756" s="299"/>
      <c r="Y756" s="299"/>
      <c r="Z756" s="299"/>
      <c r="AA756" s="299"/>
      <c r="AB756" s="311"/>
    </row>
    <row r="757" ht="12.0" customHeight="1">
      <c r="A757" s="299"/>
      <c r="B757" s="299"/>
      <c r="C757" s="328"/>
      <c r="D757" s="328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307"/>
      <c r="Q757" s="299"/>
      <c r="R757" s="299"/>
      <c r="S757" s="299"/>
      <c r="T757" s="299"/>
      <c r="U757" s="299"/>
      <c r="V757" s="328"/>
      <c r="W757" s="338"/>
      <c r="X757" s="299"/>
      <c r="Y757" s="299"/>
      <c r="Z757" s="299"/>
      <c r="AA757" s="299"/>
      <c r="AB757" s="311"/>
    </row>
    <row r="758" ht="12.0" customHeight="1">
      <c r="A758" s="299"/>
      <c r="B758" s="299"/>
      <c r="C758" s="328"/>
      <c r="D758" s="328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307"/>
      <c r="Q758" s="299"/>
      <c r="R758" s="299"/>
      <c r="S758" s="299"/>
      <c r="T758" s="299"/>
      <c r="U758" s="299"/>
      <c r="V758" s="328"/>
      <c r="W758" s="338"/>
      <c r="X758" s="299"/>
      <c r="Y758" s="299"/>
      <c r="Z758" s="299"/>
      <c r="AA758" s="299"/>
      <c r="AB758" s="311"/>
    </row>
    <row r="759" ht="12.0" customHeight="1">
      <c r="A759" s="299"/>
      <c r="B759" s="299"/>
      <c r="C759" s="328"/>
      <c r="D759" s="328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307"/>
      <c r="Q759" s="299"/>
      <c r="R759" s="299"/>
      <c r="S759" s="299"/>
      <c r="T759" s="299"/>
      <c r="U759" s="299"/>
      <c r="V759" s="328"/>
      <c r="W759" s="338"/>
      <c r="X759" s="299"/>
      <c r="Y759" s="299"/>
      <c r="Z759" s="299"/>
      <c r="AA759" s="299"/>
      <c r="AB759" s="311"/>
    </row>
    <row r="760" ht="12.0" customHeight="1">
      <c r="A760" s="299"/>
      <c r="B760" s="299"/>
      <c r="C760" s="328"/>
      <c r="D760" s="328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307"/>
      <c r="Q760" s="299"/>
      <c r="R760" s="299"/>
      <c r="S760" s="299"/>
      <c r="T760" s="299"/>
      <c r="U760" s="299"/>
      <c r="V760" s="328"/>
      <c r="W760" s="338"/>
      <c r="X760" s="299"/>
      <c r="Y760" s="299"/>
      <c r="Z760" s="299"/>
      <c r="AA760" s="299"/>
      <c r="AB760" s="311"/>
    </row>
    <row r="761" ht="12.0" customHeight="1">
      <c r="A761" s="299"/>
      <c r="B761" s="299"/>
      <c r="C761" s="328"/>
      <c r="D761" s="328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307"/>
      <c r="Q761" s="299"/>
      <c r="R761" s="299"/>
      <c r="S761" s="299"/>
      <c r="T761" s="299"/>
      <c r="U761" s="299"/>
      <c r="V761" s="328"/>
      <c r="W761" s="338"/>
      <c r="X761" s="299"/>
      <c r="Y761" s="299"/>
      <c r="Z761" s="299"/>
      <c r="AA761" s="299"/>
      <c r="AB761" s="311"/>
    </row>
    <row r="762" ht="12.0" customHeight="1">
      <c r="A762" s="299"/>
      <c r="B762" s="299"/>
      <c r="C762" s="328"/>
      <c r="D762" s="328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307"/>
      <c r="Q762" s="299"/>
      <c r="R762" s="299"/>
      <c r="S762" s="299"/>
      <c r="T762" s="299"/>
      <c r="U762" s="299"/>
      <c r="V762" s="328"/>
      <c r="W762" s="338"/>
      <c r="X762" s="299"/>
      <c r="Y762" s="299"/>
      <c r="Z762" s="299"/>
      <c r="AA762" s="299"/>
      <c r="AB762" s="311"/>
    </row>
    <row r="763" ht="12.0" customHeight="1">
      <c r="A763" s="299"/>
      <c r="B763" s="299"/>
      <c r="C763" s="328"/>
      <c r="D763" s="328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307"/>
      <c r="Q763" s="299"/>
      <c r="R763" s="299"/>
      <c r="S763" s="299"/>
      <c r="T763" s="299"/>
      <c r="U763" s="299"/>
      <c r="V763" s="328"/>
      <c r="W763" s="338"/>
      <c r="X763" s="299"/>
      <c r="Y763" s="299"/>
      <c r="Z763" s="299"/>
      <c r="AA763" s="299"/>
      <c r="AB763" s="311"/>
    </row>
    <row r="764" ht="12.0" customHeight="1">
      <c r="A764" s="299"/>
      <c r="B764" s="299"/>
      <c r="C764" s="328"/>
      <c r="D764" s="328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307"/>
      <c r="Q764" s="299"/>
      <c r="R764" s="299"/>
      <c r="S764" s="299"/>
      <c r="T764" s="299"/>
      <c r="U764" s="299"/>
      <c r="V764" s="328"/>
      <c r="W764" s="338"/>
      <c r="X764" s="299"/>
      <c r="Y764" s="299"/>
      <c r="Z764" s="299"/>
      <c r="AA764" s="299"/>
      <c r="AB764" s="311"/>
    </row>
    <row r="765" ht="12.0" customHeight="1">
      <c r="A765" s="299"/>
      <c r="B765" s="299"/>
      <c r="C765" s="328"/>
      <c r="D765" s="328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307"/>
      <c r="Q765" s="299"/>
      <c r="R765" s="299"/>
      <c r="S765" s="299"/>
      <c r="T765" s="299"/>
      <c r="U765" s="299"/>
      <c r="V765" s="328"/>
      <c r="W765" s="338"/>
      <c r="X765" s="299"/>
      <c r="Y765" s="299"/>
      <c r="Z765" s="299"/>
      <c r="AA765" s="299"/>
      <c r="AB765" s="311"/>
    </row>
    <row r="766" ht="12.0" customHeight="1">
      <c r="A766" s="299"/>
      <c r="B766" s="299"/>
      <c r="C766" s="328"/>
      <c r="D766" s="328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307"/>
      <c r="Q766" s="299"/>
      <c r="R766" s="299"/>
      <c r="S766" s="299"/>
      <c r="T766" s="299"/>
      <c r="U766" s="299"/>
      <c r="V766" s="328"/>
      <c r="W766" s="338"/>
      <c r="X766" s="299"/>
      <c r="Y766" s="299"/>
      <c r="Z766" s="299"/>
      <c r="AA766" s="299"/>
      <c r="AB766" s="311"/>
    </row>
    <row r="767" ht="12.0" customHeight="1">
      <c r="A767" s="299"/>
      <c r="B767" s="299"/>
      <c r="C767" s="328"/>
      <c r="D767" s="328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307"/>
      <c r="Q767" s="299"/>
      <c r="R767" s="299"/>
      <c r="S767" s="299"/>
      <c r="T767" s="299"/>
      <c r="U767" s="299"/>
      <c r="V767" s="328"/>
      <c r="W767" s="338"/>
      <c r="X767" s="299"/>
      <c r="Y767" s="299"/>
      <c r="Z767" s="299"/>
      <c r="AA767" s="299"/>
      <c r="AB767" s="311"/>
    </row>
    <row r="768" ht="12.0" customHeight="1">
      <c r="A768" s="299"/>
      <c r="B768" s="299"/>
      <c r="C768" s="328"/>
      <c r="D768" s="328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307"/>
      <c r="Q768" s="299"/>
      <c r="R768" s="299"/>
      <c r="S768" s="299"/>
      <c r="T768" s="299"/>
      <c r="U768" s="299"/>
      <c r="V768" s="328"/>
      <c r="W768" s="338"/>
      <c r="X768" s="299"/>
      <c r="Y768" s="299"/>
      <c r="Z768" s="299"/>
      <c r="AA768" s="299"/>
      <c r="AB768" s="311"/>
    </row>
    <row r="769" ht="12.0" customHeight="1">
      <c r="A769" s="299"/>
      <c r="B769" s="299"/>
      <c r="C769" s="328"/>
      <c r="D769" s="328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307"/>
      <c r="Q769" s="299"/>
      <c r="R769" s="299"/>
      <c r="S769" s="299"/>
      <c r="T769" s="299"/>
      <c r="U769" s="299"/>
      <c r="V769" s="328"/>
      <c r="W769" s="338"/>
      <c r="X769" s="299"/>
      <c r="Y769" s="299"/>
      <c r="Z769" s="299"/>
      <c r="AA769" s="299"/>
      <c r="AB769" s="311"/>
    </row>
    <row r="770" ht="12.0" customHeight="1">
      <c r="A770" s="299"/>
      <c r="B770" s="299"/>
      <c r="C770" s="328"/>
      <c r="D770" s="328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307"/>
      <c r="Q770" s="299"/>
      <c r="R770" s="299"/>
      <c r="S770" s="299"/>
      <c r="T770" s="299"/>
      <c r="U770" s="299"/>
      <c r="V770" s="328"/>
      <c r="W770" s="338"/>
      <c r="X770" s="299"/>
      <c r="Y770" s="299"/>
      <c r="Z770" s="299"/>
      <c r="AA770" s="299"/>
      <c r="AB770" s="311"/>
    </row>
    <row r="771" ht="12.0" customHeight="1">
      <c r="A771" s="299"/>
      <c r="B771" s="299"/>
      <c r="C771" s="328"/>
      <c r="D771" s="328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307"/>
      <c r="Q771" s="299"/>
      <c r="R771" s="299"/>
      <c r="S771" s="299"/>
      <c r="T771" s="299"/>
      <c r="U771" s="299"/>
      <c r="V771" s="328"/>
      <c r="W771" s="338"/>
      <c r="X771" s="299"/>
      <c r="Y771" s="299"/>
      <c r="Z771" s="299"/>
      <c r="AA771" s="299"/>
      <c r="AB771" s="311"/>
    </row>
    <row r="772" ht="12.0" customHeight="1">
      <c r="A772" s="299"/>
      <c r="B772" s="299"/>
      <c r="C772" s="328"/>
      <c r="D772" s="328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307"/>
      <c r="Q772" s="299"/>
      <c r="R772" s="299"/>
      <c r="S772" s="299"/>
      <c r="T772" s="299"/>
      <c r="U772" s="299"/>
      <c r="V772" s="328"/>
      <c r="W772" s="338"/>
      <c r="X772" s="299"/>
      <c r="Y772" s="299"/>
      <c r="Z772" s="299"/>
      <c r="AA772" s="299"/>
      <c r="AB772" s="311"/>
    </row>
    <row r="773" ht="12.0" customHeight="1">
      <c r="A773" s="299"/>
      <c r="B773" s="299"/>
      <c r="C773" s="328"/>
      <c r="D773" s="328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307"/>
      <c r="Q773" s="299"/>
      <c r="R773" s="299"/>
      <c r="S773" s="299"/>
      <c r="T773" s="299"/>
      <c r="U773" s="299"/>
      <c r="V773" s="328"/>
      <c r="W773" s="338"/>
      <c r="X773" s="299"/>
      <c r="Y773" s="299"/>
      <c r="Z773" s="299"/>
      <c r="AA773" s="299"/>
      <c r="AB773" s="311"/>
    </row>
    <row r="774" ht="12.0" customHeight="1">
      <c r="A774" s="299"/>
      <c r="B774" s="299"/>
      <c r="C774" s="328"/>
      <c r="D774" s="328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307"/>
      <c r="Q774" s="299"/>
      <c r="R774" s="299"/>
      <c r="S774" s="299"/>
      <c r="T774" s="299"/>
      <c r="U774" s="299"/>
      <c r="V774" s="328"/>
      <c r="W774" s="338"/>
      <c r="X774" s="299"/>
      <c r="Y774" s="299"/>
      <c r="Z774" s="299"/>
      <c r="AA774" s="299"/>
      <c r="AB774" s="311"/>
    </row>
    <row r="775" ht="12.0" customHeight="1">
      <c r="A775" s="299"/>
      <c r="B775" s="299"/>
      <c r="C775" s="328"/>
      <c r="D775" s="328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307"/>
      <c r="Q775" s="299"/>
      <c r="R775" s="299"/>
      <c r="S775" s="299"/>
      <c r="T775" s="299"/>
      <c r="U775" s="299"/>
      <c r="V775" s="328"/>
      <c r="W775" s="338"/>
      <c r="X775" s="299"/>
      <c r="Y775" s="299"/>
      <c r="Z775" s="299"/>
      <c r="AA775" s="299"/>
      <c r="AB775" s="311"/>
    </row>
    <row r="776" ht="12.0" customHeight="1">
      <c r="A776" s="299"/>
      <c r="B776" s="299"/>
      <c r="C776" s="328"/>
      <c r="D776" s="328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307"/>
      <c r="Q776" s="299"/>
      <c r="R776" s="299"/>
      <c r="S776" s="299"/>
      <c r="T776" s="299"/>
      <c r="U776" s="299"/>
      <c r="V776" s="328"/>
      <c r="W776" s="338"/>
      <c r="X776" s="299"/>
      <c r="Y776" s="299"/>
      <c r="Z776" s="299"/>
      <c r="AA776" s="299"/>
      <c r="AB776" s="311"/>
    </row>
    <row r="777" ht="12.0" customHeight="1">
      <c r="A777" s="299"/>
      <c r="B777" s="299"/>
      <c r="C777" s="328"/>
      <c r="D777" s="328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307"/>
      <c r="Q777" s="299"/>
      <c r="R777" s="299"/>
      <c r="S777" s="299"/>
      <c r="T777" s="299"/>
      <c r="U777" s="299"/>
      <c r="V777" s="328"/>
      <c r="W777" s="338"/>
      <c r="X777" s="299"/>
      <c r="Y777" s="299"/>
      <c r="Z777" s="299"/>
      <c r="AA777" s="299"/>
      <c r="AB777" s="311"/>
    </row>
    <row r="778" ht="12.0" customHeight="1">
      <c r="A778" s="299"/>
      <c r="B778" s="299"/>
      <c r="C778" s="328"/>
      <c r="D778" s="328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307"/>
      <c r="Q778" s="299"/>
      <c r="R778" s="299"/>
      <c r="S778" s="299"/>
      <c r="T778" s="299"/>
      <c r="U778" s="299"/>
      <c r="V778" s="328"/>
      <c r="W778" s="338"/>
      <c r="X778" s="299"/>
      <c r="Y778" s="299"/>
      <c r="Z778" s="299"/>
      <c r="AA778" s="299"/>
      <c r="AB778" s="311"/>
    </row>
    <row r="779" ht="12.0" customHeight="1">
      <c r="A779" s="299"/>
      <c r="B779" s="299"/>
      <c r="C779" s="328"/>
      <c r="D779" s="328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307"/>
      <c r="Q779" s="299"/>
      <c r="R779" s="299"/>
      <c r="S779" s="299"/>
      <c r="T779" s="299"/>
      <c r="U779" s="299"/>
      <c r="V779" s="328"/>
      <c r="W779" s="338"/>
      <c r="X779" s="299"/>
      <c r="Y779" s="299"/>
      <c r="Z779" s="299"/>
      <c r="AA779" s="299"/>
      <c r="AB779" s="311"/>
    </row>
    <row r="780" ht="12.0" customHeight="1">
      <c r="A780" s="299"/>
      <c r="B780" s="299"/>
      <c r="C780" s="328"/>
      <c r="D780" s="328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307"/>
      <c r="Q780" s="299"/>
      <c r="R780" s="299"/>
      <c r="S780" s="299"/>
      <c r="T780" s="299"/>
      <c r="U780" s="299"/>
      <c r="V780" s="328"/>
      <c r="W780" s="338"/>
      <c r="X780" s="299"/>
      <c r="Y780" s="299"/>
      <c r="Z780" s="299"/>
      <c r="AA780" s="299"/>
      <c r="AB780" s="311"/>
    </row>
    <row r="781" ht="12.0" customHeight="1">
      <c r="A781" s="299"/>
      <c r="B781" s="299"/>
      <c r="C781" s="328"/>
      <c r="D781" s="328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307"/>
      <c r="Q781" s="299"/>
      <c r="R781" s="299"/>
      <c r="S781" s="299"/>
      <c r="T781" s="299"/>
      <c r="U781" s="299"/>
      <c r="V781" s="328"/>
      <c r="W781" s="338"/>
      <c r="X781" s="299"/>
      <c r="Y781" s="299"/>
      <c r="Z781" s="299"/>
      <c r="AA781" s="299"/>
      <c r="AB781" s="311"/>
    </row>
    <row r="782" ht="12.0" customHeight="1">
      <c r="A782" s="299"/>
      <c r="B782" s="299"/>
      <c r="C782" s="328"/>
      <c r="D782" s="328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307"/>
      <c r="Q782" s="299"/>
      <c r="R782" s="299"/>
      <c r="S782" s="299"/>
      <c r="T782" s="299"/>
      <c r="U782" s="299"/>
      <c r="V782" s="328"/>
      <c r="W782" s="338"/>
      <c r="X782" s="299"/>
      <c r="Y782" s="299"/>
      <c r="Z782" s="299"/>
      <c r="AA782" s="299"/>
      <c r="AB782" s="311"/>
    </row>
    <row r="783" ht="12.0" customHeight="1">
      <c r="A783" s="299"/>
      <c r="B783" s="299"/>
      <c r="C783" s="328"/>
      <c r="D783" s="328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307"/>
      <c r="Q783" s="299"/>
      <c r="R783" s="299"/>
      <c r="S783" s="299"/>
      <c r="T783" s="299"/>
      <c r="U783" s="299"/>
      <c r="V783" s="328"/>
      <c r="W783" s="338"/>
      <c r="X783" s="299"/>
      <c r="Y783" s="299"/>
      <c r="Z783" s="299"/>
      <c r="AA783" s="299"/>
      <c r="AB783" s="311"/>
    </row>
    <row r="784" ht="12.0" customHeight="1">
      <c r="A784" s="299"/>
      <c r="B784" s="299"/>
      <c r="C784" s="328"/>
      <c r="D784" s="328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307"/>
      <c r="Q784" s="299"/>
      <c r="R784" s="299"/>
      <c r="S784" s="299"/>
      <c r="T784" s="299"/>
      <c r="U784" s="299"/>
      <c r="V784" s="328"/>
      <c r="W784" s="338"/>
      <c r="X784" s="299"/>
      <c r="Y784" s="299"/>
      <c r="Z784" s="299"/>
      <c r="AA784" s="299"/>
      <c r="AB784" s="311"/>
    </row>
    <row r="785" ht="12.0" customHeight="1">
      <c r="A785" s="299"/>
      <c r="B785" s="299"/>
      <c r="C785" s="328"/>
      <c r="D785" s="328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307"/>
      <c r="Q785" s="299"/>
      <c r="R785" s="299"/>
      <c r="S785" s="299"/>
      <c r="T785" s="299"/>
      <c r="U785" s="299"/>
      <c r="V785" s="328"/>
      <c r="W785" s="338"/>
      <c r="X785" s="299"/>
      <c r="Y785" s="299"/>
      <c r="Z785" s="299"/>
      <c r="AA785" s="299"/>
      <c r="AB785" s="311"/>
    </row>
    <row r="786" ht="12.0" customHeight="1">
      <c r="A786" s="299"/>
      <c r="B786" s="299"/>
      <c r="C786" s="328"/>
      <c r="D786" s="328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307"/>
      <c r="Q786" s="299"/>
      <c r="R786" s="299"/>
      <c r="S786" s="299"/>
      <c r="T786" s="299"/>
      <c r="U786" s="299"/>
      <c r="V786" s="328"/>
      <c r="W786" s="338"/>
      <c r="X786" s="299"/>
      <c r="Y786" s="299"/>
      <c r="Z786" s="299"/>
      <c r="AA786" s="299"/>
      <c r="AB786" s="311"/>
    </row>
    <row r="787" ht="12.0" customHeight="1">
      <c r="A787" s="299"/>
      <c r="B787" s="299"/>
      <c r="C787" s="328"/>
      <c r="D787" s="328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307"/>
      <c r="Q787" s="299"/>
      <c r="R787" s="299"/>
      <c r="S787" s="299"/>
      <c r="T787" s="299"/>
      <c r="U787" s="299"/>
      <c r="V787" s="328"/>
      <c r="W787" s="338"/>
      <c r="X787" s="299"/>
      <c r="Y787" s="299"/>
      <c r="Z787" s="299"/>
      <c r="AA787" s="299"/>
      <c r="AB787" s="311"/>
    </row>
    <row r="788" ht="12.0" customHeight="1">
      <c r="A788" s="299"/>
      <c r="B788" s="299"/>
      <c r="C788" s="328"/>
      <c r="D788" s="328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307"/>
      <c r="Q788" s="299"/>
      <c r="R788" s="299"/>
      <c r="S788" s="299"/>
      <c r="T788" s="299"/>
      <c r="U788" s="299"/>
      <c r="V788" s="328"/>
      <c r="W788" s="338"/>
      <c r="X788" s="299"/>
      <c r="Y788" s="299"/>
      <c r="Z788" s="299"/>
      <c r="AA788" s="299"/>
      <c r="AB788" s="311"/>
    </row>
    <row r="789" ht="12.0" customHeight="1">
      <c r="A789" s="299"/>
      <c r="B789" s="299"/>
      <c r="C789" s="328"/>
      <c r="D789" s="328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307"/>
      <c r="Q789" s="299"/>
      <c r="R789" s="299"/>
      <c r="S789" s="299"/>
      <c r="T789" s="299"/>
      <c r="U789" s="299"/>
      <c r="V789" s="328"/>
      <c r="W789" s="338"/>
      <c r="X789" s="299"/>
      <c r="Y789" s="299"/>
      <c r="Z789" s="299"/>
      <c r="AA789" s="299"/>
      <c r="AB789" s="311"/>
    </row>
    <row r="790" ht="12.0" customHeight="1">
      <c r="A790" s="299"/>
      <c r="B790" s="299"/>
      <c r="C790" s="328"/>
      <c r="D790" s="328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307"/>
      <c r="Q790" s="299"/>
      <c r="R790" s="299"/>
      <c r="S790" s="299"/>
      <c r="T790" s="299"/>
      <c r="U790" s="299"/>
      <c r="V790" s="328"/>
      <c r="W790" s="338"/>
      <c r="X790" s="299"/>
      <c r="Y790" s="299"/>
      <c r="Z790" s="299"/>
      <c r="AA790" s="299"/>
      <c r="AB790" s="311"/>
    </row>
    <row r="791" ht="12.0" customHeight="1">
      <c r="A791" s="299"/>
      <c r="B791" s="299"/>
      <c r="C791" s="328"/>
      <c r="D791" s="328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307"/>
      <c r="Q791" s="299"/>
      <c r="R791" s="299"/>
      <c r="S791" s="299"/>
      <c r="T791" s="299"/>
      <c r="U791" s="299"/>
      <c r="V791" s="328"/>
      <c r="W791" s="338"/>
      <c r="X791" s="299"/>
      <c r="Y791" s="299"/>
      <c r="Z791" s="299"/>
      <c r="AA791" s="299"/>
      <c r="AB791" s="311"/>
    </row>
    <row r="792" ht="12.0" customHeight="1">
      <c r="A792" s="299"/>
      <c r="B792" s="299"/>
      <c r="C792" s="328"/>
      <c r="D792" s="328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307"/>
      <c r="Q792" s="299"/>
      <c r="R792" s="299"/>
      <c r="S792" s="299"/>
      <c r="T792" s="299"/>
      <c r="U792" s="299"/>
      <c r="V792" s="328"/>
      <c r="W792" s="338"/>
      <c r="X792" s="299"/>
      <c r="Y792" s="299"/>
      <c r="Z792" s="299"/>
      <c r="AA792" s="299"/>
      <c r="AB792" s="311"/>
    </row>
    <row r="793" ht="12.0" customHeight="1">
      <c r="A793" s="299"/>
      <c r="B793" s="299"/>
      <c r="C793" s="328"/>
      <c r="D793" s="328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307"/>
      <c r="Q793" s="299"/>
      <c r="R793" s="299"/>
      <c r="S793" s="299"/>
      <c r="T793" s="299"/>
      <c r="U793" s="299"/>
      <c r="V793" s="328"/>
      <c r="W793" s="338"/>
      <c r="X793" s="299"/>
      <c r="Y793" s="299"/>
      <c r="Z793" s="299"/>
      <c r="AA793" s="299"/>
      <c r="AB793" s="311"/>
    </row>
    <row r="794" ht="12.0" customHeight="1">
      <c r="A794" s="299"/>
      <c r="B794" s="299"/>
      <c r="C794" s="328"/>
      <c r="D794" s="328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307"/>
      <c r="Q794" s="299"/>
      <c r="R794" s="299"/>
      <c r="S794" s="299"/>
      <c r="T794" s="299"/>
      <c r="U794" s="299"/>
      <c r="V794" s="328"/>
      <c r="W794" s="338"/>
      <c r="X794" s="299"/>
      <c r="Y794" s="299"/>
      <c r="Z794" s="299"/>
      <c r="AA794" s="299"/>
      <c r="AB794" s="311"/>
    </row>
    <row r="795" ht="12.0" customHeight="1">
      <c r="A795" s="299"/>
      <c r="B795" s="299"/>
      <c r="C795" s="328"/>
      <c r="D795" s="328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307"/>
      <c r="Q795" s="299"/>
      <c r="R795" s="299"/>
      <c r="S795" s="299"/>
      <c r="T795" s="299"/>
      <c r="U795" s="299"/>
      <c r="V795" s="328"/>
      <c r="W795" s="338"/>
      <c r="X795" s="299"/>
      <c r="Y795" s="299"/>
      <c r="Z795" s="299"/>
      <c r="AA795" s="299"/>
      <c r="AB795" s="311"/>
    </row>
    <row r="796" ht="12.0" customHeight="1">
      <c r="A796" s="299"/>
      <c r="B796" s="299"/>
      <c r="C796" s="328"/>
      <c r="D796" s="328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307"/>
      <c r="Q796" s="299"/>
      <c r="R796" s="299"/>
      <c r="S796" s="299"/>
      <c r="T796" s="299"/>
      <c r="U796" s="299"/>
      <c r="V796" s="328"/>
      <c r="W796" s="338"/>
      <c r="X796" s="299"/>
      <c r="Y796" s="299"/>
      <c r="Z796" s="299"/>
      <c r="AA796" s="299"/>
      <c r="AB796" s="311"/>
    </row>
    <row r="797" ht="12.0" customHeight="1">
      <c r="A797" s="299"/>
      <c r="B797" s="299"/>
      <c r="C797" s="328"/>
      <c r="D797" s="328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307"/>
      <c r="Q797" s="299"/>
      <c r="R797" s="299"/>
      <c r="S797" s="299"/>
      <c r="T797" s="299"/>
      <c r="U797" s="299"/>
      <c r="V797" s="328"/>
      <c r="W797" s="338"/>
      <c r="X797" s="299"/>
      <c r="Y797" s="299"/>
      <c r="Z797" s="299"/>
      <c r="AA797" s="299"/>
      <c r="AB797" s="311"/>
    </row>
    <row r="798" ht="12.0" customHeight="1">
      <c r="A798" s="299"/>
      <c r="B798" s="299"/>
      <c r="C798" s="328"/>
      <c r="D798" s="328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307"/>
      <c r="Q798" s="299"/>
      <c r="R798" s="299"/>
      <c r="S798" s="299"/>
      <c r="T798" s="299"/>
      <c r="U798" s="299"/>
      <c r="V798" s="328"/>
      <c r="W798" s="338"/>
      <c r="X798" s="299"/>
      <c r="Y798" s="299"/>
      <c r="Z798" s="299"/>
      <c r="AA798" s="299"/>
      <c r="AB798" s="311"/>
    </row>
    <row r="799" ht="12.0" customHeight="1">
      <c r="A799" s="299"/>
      <c r="B799" s="299"/>
      <c r="C799" s="328"/>
      <c r="D799" s="328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307"/>
      <c r="Q799" s="299"/>
      <c r="R799" s="299"/>
      <c r="S799" s="299"/>
      <c r="T799" s="299"/>
      <c r="U799" s="299"/>
      <c r="V799" s="328"/>
      <c r="W799" s="338"/>
      <c r="X799" s="299"/>
      <c r="Y799" s="299"/>
      <c r="Z799" s="299"/>
      <c r="AA799" s="299"/>
      <c r="AB799" s="311"/>
    </row>
    <row r="800" ht="12.0" customHeight="1">
      <c r="A800" s="299"/>
      <c r="B800" s="299"/>
      <c r="C800" s="328"/>
      <c r="D800" s="328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307"/>
      <c r="Q800" s="299"/>
      <c r="R800" s="299"/>
      <c r="S800" s="299"/>
      <c r="T800" s="299"/>
      <c r="U800" s="299"/>
      <c r="V800" s="328"/>
      <c r="W800" s="338"/>
      <c r="X800" s="299"/>
      <c r="Y800" s="299"/>
      <c r="Z800" s="299"/>
      <c r="AA800" s="299"/>
      <c r="AB800" s="311"/>
    </row>
    <row r="801" ht="12.0" customHeight="1">
      <c r="A801" s="299"/>
      <c r="B801" s="299"/>
      <c r="C801" s="328"/>
      <c r="D801" s="328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307"/>
      <c r="Q801" s="299"/>
      <c r="R801" s="299"/>
      <c r="S801" s="299"/>
      <c r="T801" s="299"/>
      <c r="U801" s="299"/>
      <c r="V801" s="328"/>
      <c r="W801" s="338"/>
      <c r="X801" s="299"/>
      <c r="Y801" s="299"/>
      <c r="Z801" s="299"/>
      <c r="AA801" s="299"/>
      <c r="AB801" s="311"/>
    </row>
    <row r="802" ht="12.0" customHeight="1">
      <c r="A802" s="299"/>
      <c r="B802" s="299"/>
      <c r="C802" s="328"/>
      <c r="D802" s="328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307"/>
      <c r="Q802" s="299"/>
      <c r="R802" s="299"/>
      <c r="S802" s="299"/>
      <c r="T802" s="299"/>
      <c r="U802" s="299"/>
      <c r="V802" s="328"/>
      <c r="W802" s="338"/>
      <c r="X802" s="299"/>
      <c r="Y802" s="299"/>
      <c r="Z802" s="299"/>
      <c r="AA802" s="299"/>
      <c r="AB802" s="311"/>
    </row>
    <row r="803" ht="12.0" customHeight="1">
      <c r="A803" s="299"/>
      <c r="B803" s="299"/>
      <c r="C803" s="328"/>
      <c r="D803" s="328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307"/>
      <c r="Q803" s="299"/>
      <c r="R803" s="299"/>
      <c r="S803" s="299"/>
      <c r="T803" s="299"/>
      <c r="U803" s="299"/>
      <c r="V803" s="328"/>
      <c r="W803" s="338"/>
      <c r="X803" s="299"/>
      <c r="Y803" s="299"/>
      <c r="Z803" s="299"/>
      <c r="AA803" s="299"/>
      <c r="AB803" s="311"/>
    </row>
    <row r="804" ht="12.0" customHeight="1">
      <c r="A804" s="299"/>
      <c r="B804" s="299"/>
      <c r="C804" s="328"/>
      <c r="D804" s="328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307"/>
      <c r="Q804" s="299"/>
      <c r="R804" s="299"/>
      <c r="S804" s="299"/>
      <c r="T804" s="299"/>
      <c r="U804" s="299"/>
      <c r="V804" s="328"/>
      <c r="W804" s="338"/>
      <c r="X804" s="299"/>
      <c r="Y804" s="299"/>
      <c r="Z804" s="299"/>
      <c r="AA804" s="299"/>
      <c r="AB804" s="311"/>
    </row>
    <row r="805" ht="12.0" customHeight="1">
      <c r="A805" s="299"/>
      <c r="B805" s="299"/>
      <c r="C805" s="328"/>
      <c r="D805" s="328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307"/>
      <c r="Q805" s="299"/>
      <c r="R805" s="299"/>
      <c r="S805" s="299"/>
      <c r="T805" s="299"/>
      <c r="U805" s="299"/>
      <c r="V805" s="328"/>
      <c r="W805" s="338"/>
      <c r="X805" s="299"/>
      <c r="Y805" s="299"/>
      <c r="Z805" s="299"/>
      <c r="AA805" s="299"/>
      <c r="AB805" s="311"/>
    </row>
    <row r="806" ht="12.0" customHeight="1">
      <c r="A806" s="299"/>
      <c r="B806" s="299"/>
      <c r="C806" s="328"/>
      <c r="D806" s="328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307"/>
      <c r="Q806" s="299"/>
      <c r="R806" s="299"/>
      <c r="S806" s="299"/>
      <c r="T806" s="299"/>
      <c r="U806" s="299"/>
      <c r="V806" s="328"/>
      <c r="W806" s="338"/>
      <c r="X806" s="299"/>
      <c r="Y806" s="299"/>
      <c r="Z806" s="299"/>
      <c r="AA806" s="299"/>
      <c r="AB806" s="311"/>
    </row>
    <row r="807" ht="12.0" customHeight="1">
      <c r="A807" s="299"/>
      <c r="B807" s="299"/>
      <c r="C807" s="328"/>
      <c r="D807" s="328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307"/>
      <c r="Q807" s="299"/>
      <c r="R807" s="299"/>
      <c r="S807" s="299"/>
      <c r="T807" s="299"/>
      <c r="U807" s="299"/>
      <c r="V807" s="328"/>
      <c r="W807" s="338"/>
      <c r="X807" s="299"/>
      <c r="Y807" s="299"/>
      <c r="Z807" s="299"/>
      <c r="AA807" s="299"/>
      <c r="AB807" s="311"/>
    </row>
    <row r="808" ht="12.0" customHeight="1">
      <c r="A808" s="299"/>
      <c r="B808" s="299"/>
      <c r="C808" s="328"/>
      <c r="D808" s="328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307"/>
      <c r="Q808" s="299"/>
      <c r="R808" s="299"/>
      <c r="S808" s="299"/>
      <c r="T808" s="299"/>
      <c r="U808" s="299"/>
      <c r="V808" s="328"/>
      <c r="W808" s="338"/>
      <c r="X808" s="299"/>
      <c r="Y808" s="299"/>
      <c r="Z808" s="299"/>
      <c r="AA808" s="299"/>
      <c r="AB808" s="311"/>
    </row>
    <row r="809" ht="12.0" customHeight="1">
      <c r="A809" s="299"/>
      <c r="B809" s="299"/>
      <c r="C809" s="328"/>
      <c r="D809" s="328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307"/>
      <c r="Q809" s="299"/>
      <c r="R809" s="299"/>
      <c r="S809" s="299"/>
      <c r="T809" s="299"/>
      <c r="U809" s="299"/>
      <c r="V809" s="328"/>
      <c r="W809" s="338"/>
      <c r="X809" s="299"/>
      <c r="Y809" s="299"/>
      <c r="Z809" s="299"/>
      <c r="AA809" s="299"/>
      <c r="AB809" s="311"/>
    </row>
    <row r="810" ht="12.0" customHeight="1">
      <c r="A810" s="299"/>
      <c r="B810" s="299"/>
      <c r="C810" s="328"/>
      <c r="D810" s="328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307"/>
      <c r="Q810" s="299"/>
      <c r="R810" s="299"/>
      <c r="S810" s="299"/>
      <c r="T810" s="299"/>
      <c r="U810" s="299"/>
      <c r="V810" s="328"/>
      <c r="W810" s="338"/>
      <c r="X810" s="299"/>
      <c r="Y810" s="299"/>
      <c r="Z810" s="299"/>
      <c r="AA810" s="299"/>
      <c r="AB810" s="311"/>
    </row>
    <row r="811" ht="12.0" customHeight="1">
      <c r="A811" s="299"/>
      <c r="B811" s="299"/>
      <c r="C811" s="328"/>
      <c r="D811" s="328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307"/>
      <c r="Q811" s="299"/>
      <c r="R811" s="299"/>
      <c r="S811" s="299"/>
      <c r="T811" s="299"/>
      <c r="U811" s="299"/>
      <c r="V811" s="328"/>
      <c r="W811" s="338"/>
      <c r="X811" s="299"/>
      <c r="Y811" s="299"/>
      <c r="Z811" s="299"/>
      <c r="AA811" s="299"/>
      <c r="AB811" s="311"/>
    </row>
    <row r="812" ht="12.0" customHeight="1">
      <c r="A812" s="299"/>
      <c r="B812" s="299"/>
      <c r="C812" s="328"/>
      <c r="D812" s="328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307"/>
      <c r="Q812" s="299"/>
      <c r="R812" s="299"/>
      <c r="S812" s="299"/>
      <c r="T812" s="299"/>
      <c r="U812" s="299"/>
      <c r="V812" s="328"/>
      <c r="W812" s="338"/>
      <c r="X812" s="299"/>
      <c r="Y812" s="299"/>
      <c r="Z812" s="299"/>
      <c r="AA812" s="299"/>
      <c r="AB812" s="311"/>
    </row>
    <row r="813" ht="12.0" customHeight="1">
      <c r="A813" s="299"/>
      <c r="B813" s="299"/>
      <c r="C813" s="328"/>
      <c r="D813" s="328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307"/>
      <c r="Q813" s="299"/>
      <c r="R813" s="299"/>
      <c r="S813" s="299"/>
      <c r="T813" s="299"/>
      <c r="U813" s="299"/>
      <c r="V813" s="328"/>
      <c r="W813" s="338"/>
      <c r="X813" s="299"/>
      <c r="Y813" s="299"/>
      <c r="Z813" s="299"/>
      <c r="AA813" s="299"/>
      <c r="AB813" s="311"/>
    </row>
    <row r="814" ht="12.0" customHeight="1">
      <c r="A814" s="299"/>
      <c r="B814" s="299"/>
      <c r="C814" s="328"/>
      <c r="D814" s="328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307"/>
      <c r="Q814" s="299"/>
      <c r="R814" s="299"/>
      <c r="S814" s="299"/>
      <c r="T814" s="299"/>
      <c r="U814" s="299"/>
      <c r="V814" s="328"/>
      <c r="W814" s="338"/>
      <c r="X814" s="299"/>
      <c r="Y814" s="299"/>
      <c r="Z814" s="299"/>
      <c r="AA814" s="299"/>
      <c r="AB814" s="311"/>
    </row>
    <row r="815" ht="12.0" customHeight="1">
      <c r="A815" s="299"/>
      <c r="B815" s="299"/>
      <c r="C815" s="328"/>
      <c r="D815" s="328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307"/>
      <c r="Q815" s="299"/>
      <c r="R815" s="299"/>
      <c r="S815" s="299"/>
      <c r="T815" s="299"/>
      <c r="U815" s="299"/>
      <c r="V815" s="328"/>
      <c r="W815" s="338"/>
      <c r="X815" s="299"/>
      <c r="Y815" s="299"/>
      <c r="Z815" s="299"/>
      <c r="AA815" s="299"/>
      <c r="AB815" s="311"/>
    </row>
    <row r="816" ht="12.0" customHeight="1">
      <c r="A816" s="299"/>
      <c r="B816" s="299"/>
      <c r="C816" s="328"/>
      <c r="D816" s="328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307"/>
      <c r="Q816" s="299"/>
      <c r="R816" s="299"/>
      <c r="S816" s="299"/>
      <c r="T816" s="299"/>
      <c r="U816" s="299"/>
      <c r="V816" s="328"/>
      <c r="W816" s="338"/>
      <c r="X816" s="299"/>
      <c r="Y816" s="299"/>
      <c r="Z816" s="299"/>
      <c r="AA816" s="299"/>
      <c r="AB816" s="311"/>
    </row>
    <row r="817" ht="12.0" customHeight="1">
      <c r="A817" s="299"/>
      <c r="B817" s="299"/>
      <c r="C817" s="328"/>
      <c r="D817" s="328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307"/>
      <c r="Q817" s="299"/>
      <c r="R817" s="299"/>
      <c r="S817" s="299"/>
      <c r="T817" s="299"/>
      <c r="U817" s="299"/>
      <c r="V817" s="328"/>
      <c r="W817" s="338"/>
      <c r="X817" s="299"/>
      <c r="Y817" s="299"/>
      <c r="Z817" s="299"/>
      <c r="AA817" s="299"/>
      <c r="AB817" s="311"/>
    </row>
    <row r="818" ht="12.0" customHeight="1">
      <c r="A818" s="299"/>
      <c r="B818" s="299"/>
      <c r="C818" s="328"/>
      <c r="D818" s="328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307"/>
      <c r="Q818" s="299"/>
      <c r="R818" s="299"/>
      <c r="S818" s="299"/>
      <c r="T818" s="299"/>
      <c r="U818" s="299"/>
      <c r="V818" s="328"/>
      <c r="W818" s="338"/>
      <c r="X818" s="299"/>
      <c r="Y818" s="299"/>
      <c r="Z818" s="299"/>
      <c r="AA818" s="299"/>
      <c r="AB818" s="311"/>
    </row>
    <row r="819" ht="12.0" customHeight="1">
      <c r="A819" s="299"/>
      <c r="B819" s="299"/>
      <c r="C819" s="328"/>
      <c r="D819" s="328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307"/>
      <c r="Q819" s="299"/>
      <c r="R819" s="299"/>
      <c r="S819" s="299"/>
      <c r="T819" s="299"/>
      <c r="U819" s="299"/>
      <c r="V819" s="328"/>
      <c r="W819" s="338"/>
      <c r="X819" s="299"/>
      <c r="Y819" s="299"/>
      <c r="Z819" s="299"/>
      <c r="AA819" s="299"/>
      <c r="AB819" s="311"/>
    </row>
    <row r="820" ht="12.0" customHeight="1">
      <c r="A820" s="299"/>
      <c r="B820" s="299"/>
      <c r="C820" s="328"/>
      <c r="D820" s="328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307"/>
      <c r="Q820" s="299"/>
      <c r="R820" s="299"/>
      <c r="S820" s="299"/>
      <c r="T820" s="299"/>
      <c r="U820" s="299"/>
      <c r="V820" s="328"/>
      <c r="W820" s="338"/>
      <c r="X820" s="299"/>
      <c r="Y820" s="299"/>
      <c r="Z820" s="299"/>
      <c r="AA820" s="299"/>
      <c r="AB820" s="311"/>
    </row>
    <row r="821" ht="12.0" customHeight="1">
      <c r="A821" s="299"/>
      <c r="B821" s="299"/>
      <c r="C821" s="328"/>
      <c r="D821" s="328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307"/>
      <c r="Q821" s="299"/>
      <c r="R821" s="299"/>
      <c r="S821" s="299"/>
      <c r="T821" s="299"/>
      <c r="U821" s="299"/>
      <c r="V821" s="328"/>
      <c r="W821" s="338"/>
      <c r="X821" s="299"/>
      <c r="Y821" s="299"/>
      <c r="Z821" s="299"/>
      <c r="AA821" s="299"/>
      <c r="AB821" s="311"/>
    </row>
    <row r="822" ht="12.0" customHeight="1">
      <c r="A822" s="299"/>
      <c r="B822" s="299"/>
      <c r="C822" s="328"/>
      <c r="D822" s="328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307"/>
      <c r="Q822" s="299"/>
      <c r="R822" s="299"/>
      <c r="S822" s="299"/>
      <c r="T822" s="299"/>
      <c r="U822" s="299"/>
      <c r="V822" s="328"/>
      <c r="W822" s="338"/>
      <c r="X822" s="299"/>
      <c r="Y822" s="299"/>
      <c r="Z822" s="299"/>
      <c r="AA822" s="299"/>
      <c r="AB822" s="311"/>
    </row>
    <row r="823" ht="12.0" customHeight="1">
      <c r="A823" s="299"/>
      <c r="B823" s="299"/>
      <c r="C823" s="328"/>
      <c r="D823" s="328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307"/>
      <c r="Q823" s="299"/>
      <c r="R823" s="299"/>
      <c r="S823" s="299"/>
      <c r="T823" s="299"/>
      <c r="U823" s="299"/>
      <c r="V823" s="328"/>
      <c r="W823" s="338"/>
      <c r="X823" s="299"/>
      <c r="Y823" s="299"/>
      <c r="Z823" s="299"/>
      <c r="AA823" s="299"/>
      <c r="AB823" s="311"/>
    </row>
    <row r="824" ht="12.0" customHeight="1">
      <c r="A824" s="299"/>
      <c r="B824" s="299"/>
      <c r="C824" s="328"/>
      <c r="D824" s="328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307"/>
      <c r="Q824" s="299"/>
      <c r="R824" s="299"/>
      <c r="S824" s="299"/>
      <c r="T824" s="299"/>
      <c r="U824" s="299"/>
      <c r="V824" s="328"/>
      <c r="W824" s="338"/>
      <c r="X824" s="299"/>
      <c r="Y824" s="299"/>
      <c r="Z824" s="299"/>
      <c r="AA824" s="299"/>
      <c r="AB824" s="311"/>
    </row>
    <row r="825" ht="12.0" customHeight="1">
      <c r="A825" s="299"/>
      <c r="B825" s="299"/>
      <c r="C825" s="328"/>
      <c r="D825" s="328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307"/>
      <c r="Q825" s="299"/>
      <c r="R825" s="299"/>
      <c r="S825" s="299"/>
      <c r="T825" s="299"/>
      <c r="U825" s="299"/>
      <c r="V825" s="328"/>
      <c r="W825" s="338"/>
      <c r="X825" s="299"/>
      <c r="Y825" s="299"/>
      <c r="Z825" s="299"/>
      <c r="AA825" s="299"/>
      <c r="AB825" s="311"/>
    </row>
    <row r="826" ht="12.0" customHeight="1">
      <c r="A826" s="299"/>
      <c r="B826" s="299"/>
      <c r="C826" s="328"/>
      <c r="D826" s="328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307"/>
      <c r="Q826" s="299"/>
      <c r="R826" s="299"/>
      <c r="S826" s="299"/>
      <c r="T826" s="299"/>
      <c r="U826" s="299"/>
      <c r="V826" s="328"/>
      <c r="W826" s="338"/>
      <c r="X826" s="299"/>
      <c r="Y826" s="299"/>
      <c r="Z826" s="299"/>
      <c r="AA826" s="299"/>
      <c r="AB826" s="311"/>
    </row>
    <row r="827" ht="12.0" customHeight="1">
      <c r="A827" s="299"/>
      <c r="B827" s="299"/>
      <c r="C827" s="328"/>
      <c r="D827" s="328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307"/>
      <c r="Q827" s="299"/>
      <c r="R827" s="299"/>
      <c r="S827" s="299"/>
      <c r="T827" s="299"/>
      <c r="U827" s="299"/>
      <c r="V827" s="328"/>
      <c r="W827" s="338"/>
      <c r="X827" s="299"/>
      <c r="Y827" s="299"/>
      <c r="Z827" s="299"/>
      <c r="AA827" s="299"/>
      <c r="AB827" s="311"/>
    </row>
    <row r="828" ht="12.0" customHeight="1">
      <c r="A828" s="299"/>
      <c r="B828" s="299"/>
      <c r="C828" s="328"/>
      <c r="D828" s="328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307"/>
      <c r="Q828" s="299"/>
      <c r="R828" s="299"/>
      <c r="S828" s="299"/>
      <c r="T828" s="299"/>
      <c r="U828" s="299"/>
      <c r="V828" s="328"/>
      <c r="W828" s="338"/>
      <c r="X828" s="299"/>
      <c r="Y828" s="299"/>
      <c r="Z828" s="299"/>
      <c r="AA828" s="299"/>
      <c r="AB828" s="311"/>
    </row>
    <row r="829" ht="12.0" customHeight="1">
      <c r="A829" s="299"/>
      <c r="B829" s="299"/>
      <c r="C829" s="328"/>
      <c r="D829" s="328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307"/>
      <c r="Q829" s="299"/>
      <c r="R829" s="299"/>
      <c r="S829" s="299"/>
      <c r="T829" s="299"/>
      <c r="U829" s="299"/>
      <c r="V829" s="328"/>
      <c r="W829" s="338"/>
      <c r="X829" s="299"/>
      <c r="Y829" s="299"/>
      <c r="Z829" s="299"/>
      <c r="AA829" s="299"/>
      <c r="AB829" s="311"/>
    </row>
    <row r="830" ht="12.0" customHeight="1">
      <c r="A830" s="299"/>
      <c r="B830" s="299"/>
      <c r="C830" s="328"/>
      <c r="D830" s="328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307"/>
      <c r="Q830" s="299"/>
      <c r="R830" s="299"/>
      <c r="S830" s="299"/>
      <c r="T830" s="299"/>
      <c r="U830" s="299"/>
      <c r="V830" s="328"/>
      <c r="W830" s="338"/>
      <c r="X830" s="299"/>
      <c r="Y830" s="299"/>
      <c r="Z830" s="299"/>
      <c r="AA830" s="299"/>
      <c r="AB830" s="311"/>
    </row>
    <row r="831" ht="12.0" customHeight="1">
      <c r="A831" s="299"/>
      <c r="B831" s="299"/>
      <c r="C831" s="328"/>
      <c r="D831" s="328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307"/>
      <c r="Q831" s="299"/>
      <c r="R831" s="299"/>
      <c r="S831" s="299"/>
      <c r="T831" s="299"/>
      <c r="U831" s="299"/>
      <c r="V831" s="328"/>
      <c r="W831" s="338"/>
      <c r="X831" s="299"/>
      <c r="Y831" s="299"/>
      <c r="Z831" s="299"/>
      <c r="AA831" s="299"/>
      <c r="AB831" s="311"/>
    </row>
    <row r="832" ht="12.0" customHeight="1">
      <c r="A832" s="299"/>
      <c r="B832" s="299"/>
      <c r="C832" s="328"/>
      <c r="D832" s="328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307"/>
      <c r="Q832" s="299"/>
      <c r="R832" s="299"/>
      <c r="S832" s="299"/>
      <c r="T832" s="299"/>
      <c r="U832" s="299"/>
      <c r="V832" s="328"/>
      <c r="W832" s="338"/>
      <c r="X832" s="299"/>
      <c r="Y832" s="299"/>
      <c r="Z832" s="299"/>
      <c r="AA832" s="299"/>
      <c r="AB832" s="311"/>
    </row>
    <row r="833" ht="12.0" customHeight="1">
      <c r="A833" s="299"/>
      <c r="B833" s="299"/>
      <c r="C833" s="328"/>
      <c r="D833" s="328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307"/>
      <c r="Q833" s="299"/>
      <c r="R833" s="299"/>
      <c r="S833" s="299"/>
      <c r="T833" s="299"/>
      <c r="U833" s="299"/>
      <c r="V833" s="328"/>
      <c r="W833" s="338"/>
      <c r="X833" s="299"/>
      <c r="Y833" s="299"/>
      <c r="Z833" s="299"/>
      <c r="AA833" s="299"/>
      <c r="AB833" s="311"/>
    </row>
    <row r="834" ht="12.0" customHeight="1">
      <c r="A834" s="299"/>
      <c r="B834" s="299"/>
      <c r="C834" s="328"/>
      <c r="D834" s="328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307"/>
      <c r="Q834" s="299"/>
      <c r="R834" s="299"/>
      <c r="S834" s="299"/>
      <c r="T834" s="299"/>
      <c r="U834" s="299"/>
      <c r="V834" s="328"/>
      <c r="W834" s="338"/>
      <c r="X834" s="299"/>
      <c r="Y834" s="299"/>
      <c r="Z834" s="299"/>
      <c r="AA834" s="299"/>
      <c r="AB834" s="311"/>
    </row>
    <row r="835" ht="12.0" customHeight="1">
      <c r="A835" s="299"/>
      <c r="B835" s="299"/>
      <c r="C835" s="328"/>
      <c r="D835" s="328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307"/>
      <c r="Q835" s="299"/>
      <c r="R835" s="299"/>
      <c r="S835" s="299"/>
      <c r="T835" s="299"/>
      <c r="U835" s="299"/>
      <c r="V835" s="328"/>
      <c r="W835" s="338"/>
      <c r="X835" s="299"/>
      <c r="Y835" s="299"/>
      <c r="Z835" s="299"/>
      <c r="AA835" s="299"/>
      <c r="AB835" s="311"/>
    </row>
    <row r="836" ht="12.0" customHeight="1">
      <c r="A836" s="299"/>
      <c r="B836" s="299"/>
      <c r="C836" s="328"/>
      <c r="D836" s="328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307"/>
      <c r="Q836" s="299"/>
      <c r="R836" s="299"/>
      <c r="S836" s="299"/>
      <c r="T836" s="299"/>
      <c r="U836" s="299"/>
      <c r="V836" s="328"/>
      <c r="W836" s="338"/>
      <c r="X836" s="299"/>
      <c r="Y836" s="299"/>
      <c r="Z836" s="299"/>
      <c r="AA836" s="299"/>
      <c r="AB836" s="311"/>
    </row>
    <row r="837" ht="12.0" customHeight="1">
      <c r="A837" s="299"/>
      <c r="B837" s="299"/>
      <c r="C837" s="328"/>
      <c r="D837" s="328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307"/>
      <c r="Q837" s="299"/>
      <c r="R837" s="299"/>
      <c r="S837" s="299"/>
      <c r="T837" s="299"/>
      <c r="U837" s="299"/>
      <c r="V837" s="328"/>
      <c r="W837" s="338"/>
      <c r="X837" s="299"/>
      <c r="Y837" s="299"/>
      <c r="Z837" s="299"/>
      <c r="AA837" s="299"/>
      <c r="AB837" s="311"/>
    </row>
    <row r="838" ht="12.0" customHeight="1">
      <c r="A838" s="299"/>
      <c r="B838" s="299"/>
      <c r="C838" s="328"/>
      <c r="D838" s="328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307"/>
      <c r="Q838" s="299"/>
      <c r="R838" s="299"/>
      <c r="S838" s="299"/>
      <c r="T838" s="299"/>
      <c r="U838" s="299"/>
      <c r="V838" s="328"/>
      <c r="W838" s="338"/>
      <c r="X838" s="299"/>
      <c r="Y838" s="299"/>
      <c r="Z838" s="299"/>
      <c r="AA838" s="299"/>
      <c r="AB838" s="311"/>
    </row>
    <row r="839" ht="12.0" customHeight="1">
      <c r="A839" s="299"/>
      <c r="B839" s="299"/>
      <c r="C839" s="328"/>
      <c r="D839" s="328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307"/>
      <c r="Q839" s="299"/>
      <c r="R839" s="299"/>
      <c r="S839" s="299"/>
      <c r="T839" s="299"/>
      <c r="U839" s="299"/>
      <c r="V839" s="328"/>
      <c r="W839" s="338"/>
      <c r="X839" s="299"/>
      <c r="Y839" s="299"/>
      <c r="Z839" s="299"/>
      <c r="AA839" s="299"/>
      <c r="AB839" s="311"/>
    </row>
    <row r="840" ht="12.0" customHeight="1">
      <c r="A840" s="299"/>
      <c r="B840" s="299"/>
      <c r="C840" s="328"/>
      <c r="D840" s="328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307"/>
      <c r="Q840" s="299"/>
      <c r="R840" s="299"/>
      <c r="S840" s="299"/>
      <c r="T840" s="299"/>
      <c r="U840" s="299"/>
      <c r="V840" s="328"/>
      <c r="W840" s="338"/>
      <c r="X840" s="299"/>
      <c r="Y840" s="299"/>
      <c r="Z840" s="299"/>
      <c r="AA840" s="299"/>
      <c r="AB840" s="311"/>
    </row>
    <row r="841" ht="12.0" customHeight="1">
      <c r="A841" s="299"/>
      <c r="B841" s="299"/>
      <c r="C841" s="328"/>
      <c r="D841" s="328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307"/>
      <c r="Q841" s="299"/>
      <c r="R841" s="299"/>
      <c r="S841" s="299"/>
      <c r="T841" s="299"/>
      <c r="U841" s="299"/>
      <c r="V841" s="328"/>
      <c r="W841" s="338"/>
      <c r="X841" s="299"/>
      <c r="Y841" s="299"/>
      <c r="Z841" s="299"/>
      <c r="AA841" s="299"/>
      <c r="AB841" s="311"/>
    </row>
    <row r="842" ht="12.0" customHeight="1">
      <c r="A842" s="299"/>
      <c r="B842" s="299"/>
      <c r="C842" s="328"/>
      <c r="D842" s="328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307"/>
      <c r="Q842" s="299"/>
      <c r="R842" s="299"/>
      <c r="S842" s="299"/>
      <c r="T842" s="299"/>
      <c r="U842" s="299"/>
      <c r="V842" s="328"/>
      <c r="W842" s="338"/>
      <c r="X842" s="299"/>
      <c r="Y842" s="299"/>
      <c r="Z842" s="299"/>
      <c r="AA842" s="299"/>
      <c r="AB842" s="311"/>
    </row>
    <row r="843" ht="12.0" customHeight="1">
      <c r="A843" s="299"/>
      <c r="B843" s="299"/>
      <c r="C843" s="328"/>
      <c r="D843" s="328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307"/>
      <c r="Q843" s="299"/>
      <c r="R843" s="299"/>
      <c r="S843" s="299"/>
      <c r="T843" s="299"/>
      <c r="U843" s="299"/>
      <c r="V843" s="328"/>
      <c r="W843" s="338"/>
      <c r="X843" s="299"/>
      <c r="Y843" s="299"/>
      <c r="Z843" s="299"/>
      <c r="AA843" s="299"/>
      <c r="AB843" s="311"/>
    </row>
    <row r="844" ht="12.0" customHeight="1">
      <c r="A844" s="299"/>
      <c r="B844" s="299"/>
      <c r="C844" s="328"/>
      <c r="D844" s="328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307"/>
      <c r="Q844" s="299"/>
      <c r="R844" s="299"/>
      <c r="S844" s="299"/>
      <c r="T844" s="299"/>
      <c r="U844" s="299"/>
      <c r="V844" s="328"/>
      <c r="W844" s="338"/>
      <c r="X844" s="299"/>
      <c r="Y844" s="299"/>
      <c r="Z844" s="299"/>
      <c r="AA844" s="299"/>
      <c r="AB844" s="311"/>
    </row>
    <row r="845" ht="12.0" customHeight="1">
      <c r="A845" s="299"/>
      <c r="B845" s="299"/>
      <c r="C845" s="328"/>
      <c r="D845" s="328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307"/>
      <c r="Q845" s="299"/>
      <c r="R845" s="299"/>
      <c r="S845" s="299"/>
      <c r="T845" s="299"/>
      <c r="U845" s="299"/>
      <c r="V845" s="328"/>
      <c r="W845" s="338"/>
      <c r="X845" s="299"/>
      <c r="Y845" s="299"/>
      <c r="Z845" s="299"/>
      <c r="AA845" s="299"/>
      <c r="AB845" s="311"/>
    </row>
    <row r="846" ht="12.0" customHeight="1">
      <c r="A846" s="299"/>
      <c r="B846" s="299"/>
      <c r="C846" s="328"/>
      <c r="D846" s="328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307"/>
      <c r="Q846" s="299"/>
      <c r="R846" s="299"/>
      <c r="S846" s="299"/>
      <c r="T846" s="299"/>
      <c r="U846" s="299"/>
      <c r="V846" s="328"/>
      <c r="W846" s="338"/>
      <c r="X846" s="299"/>
      <c r="Y846" s="299"/>
      <c r="Z846" s="299"/>
      <c r="AA846" s="299"/>
      <c r="AB846" s="311"/>
    </row>
    <row r="847" ht="12.0" customHeight="1">
      <c r="A847" s="299"/>
      <c r="B847" s="299"/>
      <c r="C847" s="328"/>
      <c r="D847" s="328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307"/>
      <c r="Q847" s="299"/>
      <c r="R847" s="299"/>
      <c r="S847" s="299"/>
      <c r="T847" s="299"/>
      <c r="U847" s="299"/>
      <c r="V847" s="328"/>
      <c r="W847" s="338"/>
      <c r="X847" s="299"/>
      <c r="Y847" s="299"/>
      <c r="Z847" s="299"/>
      <c r="AA847" s="299"/>
      <c r="AB847" s="311"/>
    </row>
    <row r="848" ht="12.0" customHeight="1">
      <c r="A848" s="299"/>
      <c r="B848" s="299"/>
      <c r="C848" s="328"/>
      <c r="D848" s="328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307"/>
      <c r="Q848" s="299"/>
      <c r="R848" s="299"/>
      <c r="S848" s="299"/>
      <c r="T848" s="299"/>
      <c r="U848" s="299"/>
      <c r="V848" s="328"/>
      <c r="W848" s="338"/>
      <c r="X848" s="299"/>
      <c r="Y848" s="299"/>
      <c r="Z848" s="299"/>
      <c r="AA848" s="299"/>
      <c r="AB848" s="311"/>
    </row>
    <row r="849" ht="12.0" customHeight="1">
      <c r="A849" s="299"/>
      <c r="B849" s="299"/>
      <c r="C849" s="328"/>
      <c r="D849" s="328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307"/>
      <c r="Q849" s="299"/>
      <c r="R849" s="299"/>
      <c r="S849" s="299"/>
      <c r="T849" s="299"/>
      <c r="U849" s="299"/>
      <c r="V849" s="328"/>
      <c r="W849" s="338"/>
      <c r="X849" s="299"/>
      <c r="Y849" s="299"/>
      <c r="Z849" s="299"/>
      <c r="AA849" s="299"/>
      <c r="AB849" s="311"/>
    </row>
    <row r="850" ht="12.0" customHeight="1">
      <c r="A850" s="299"/>
      <c r="B850" s="299"/>
      <c r="C850" s="328"/>
      <c r="D850" s="328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307"/>
      <c r="Q850" s="299"/>
      <c r="R850" s="299"/>
      <c r="S850" s="299"/>
      <c r="T850" s="299"/>
      <c r="U850" s="299"/>
      <c r="V850" s="328"/>
      <c r="W850" s="338"/>
      <c r="X850" s="299"/>
      <c r="Y850" s="299"/>
      <c r="Z850" s="299"/>
      <c r="AA850" s="299"/>
      <c r="AB850" s="311"/>
    </row>
    <row r="851" ht="12.0" customHeight="1">
      <c r="A851" s="299"/>
      <c r="B851" s="299"/>
      <c r="C851" s="328"/>
      <c r="D851" s="328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307"/>
      <c r="Q851" s="299"/>
      <c r="R851" s="299"/>
      <c r="S851" s="299"/>
      <c r="T851" s="299"/>
      <c r="U851" s="299"/>
      <c r="V851" s="328"/>
      <c r="W851" s="338"/>
      <c r="X851" s="299"/>
      <c r="Y851" s="299"/>
      <c r="Z851" s="299"/>
      <c r="AA851" s="299"/>
      <c r="AB851" s="311"/>
    </row>
    <row r="852" ht="12.0" customHeight="1">
      <c r="A852" s="299"/>
      <c r="B852" s="299"/>
      <c r="C852" s="328"/>
      <c r="D852" s="328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307"/>
      <c r="Q852" s="299"/>
      <c r="R852" s="299"/>
      <c r="S852" s="299"/>
      <c r="T852" s="299"/>
      <c r="U852" s="299"/>
      <c r="V852" s="328"/>
      <c r="W852" s="338"/>
      <c r="X852" s="299"/>
      <c r="Y852" s="299"/>
      <c r="Z852" s="299"/>
      <c r="AA852" s="299"/>
      <c r="AB852" s="311"/>
    </row>
    <row r="853" ht="12.0" customHeight="1">
      <c r="A853" s="299"/>
      <c r="B853" s="299"/>
      <c r="C853" s="328"/>
      <c r="D853" s="328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307"/>
      <c r="Q853" s="299"/>
      <c r="R853" s="299"/>
      <c r="S853" s="299"/>
      <c r="T853" s="299"/>
      <c r="U853" s="299"/>
      <c r="V853" s="328"/>
      <c r="W853" s="338"/>
      <c r="X853" s="299"/>
      <c r="Y853" s="299"/>
      <c r="Z853" s="299"/>
      <c r="AA853" s="299"/>
      <c r="AB853" s="311"/>
    </row>
    <row r="854" ht="12.0" customHeight="1">
      <c r="A854" s="299"/>
      <c r="B854" s="299"/>
      <c r="C854" s="328"/>
      <c r="D854" s="328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307"/>
      <c r="Q854" s="299"/>
      <c r="R854" s="299"/>
      <c r="S854" s="299"/>
      <c r="T854" s="299"/>
      <c r="U854" s="299"/>
      <c r="V854" s="328"/>
      <c r="W854" s="338"/>
      <c r="X854" s="299"/>
      <c r="Y854" s="299"/>
      <c r="Z854" s="299"/>
      <c r="AA854" s="299"/>
      <c r="AB854" s="311"/>
    </row>
    <row r="855" ht="12.0" customHeight="1">
      <c r="A855" s="299"/>
      <c r="B855" s="299"/>
      <c r="C855" s="328"/>
      <c r="D855" s="328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307"/>
      <c r="Q855" s="299"/>
      <c r="R855" s="299"/>
      <c r="S855" s="299"/>
      <c r="T855" s="299"/>
      <c r="U855" s="299"/>
      <c r="V855" s="328"/>
      <c r="W855" s="338"/>
      <c r="X855" s="299"/>
      <c r="Y855" s="299"/>
      <c r="Z855" s="299"/>
      <c r="AA855" s="299"/>
      <c r="AB855" s="311"/>
    </row>
    <row r="856" ht="12.0" customHeight="1">
      <c r="A856" s="299"/>
      <c r="B856" s="299"/>
      <c r="C856" s="328"/>
      <c r="D856" s="328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307"/>
      <c r="Q856" s="299"/>
      <c r="R856" s="299"/>
      <c r="S856" s="299"/>
      <c r="T856" s="299"/>
      <c r="U856" s="299"/>
      <c r="V856" s="328"/>
      <c r="W856" s="338"/>
      <c r="X856" s="299"/>
      <c r="Y856" s="299"/>
      <c r="Z856" s="299"/>
      <c r="AA856" s="299"/>
      <c r="AB856" s="311"/>
    </row>
    <row r="857" ht="12.0" customHeight="1">
      <c r="A857" s="299"/>
      <c r="B857" s="299"/>
      <c r="C857" s="328"/>
      <c r="D857" s="328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307"/>
      <c r="Q857" s="299"/>
      <c r="R857" s="299"/>
      <c r="S857" s="299"/>
      <c r="T857" s="299"/>
      <c r="U857" s="299"/>
      <c r="V857" s="328"/>
      <c r="W857" s="338"/>
      <c r="X857" s="299"/>
      <c r="Y857" s="299"/>
      <c r="Z857" s="299"/>
      <c r="AA857" s="299"/>
      <c r="AB857" s="311"/>
    </row>
    <row r="858" ht="12.0" customHeight="1">
      <c r="A858" s="299"/>
      <c r="B858" s="299"/>
      <c r="C858" s="328"/>
      <c r="D858" s="328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307"/>
      <c r="Q858" s="299"/>
      <c r="R858" s="299"/>
      <c r="S858" s="299"/>
      <c r="T858" s="299"/>
      <c r="U858" s="299"/>
      <c r="V858" s="328"/>
      <c r="W858" s="338"/>
      <c r="X858" s="299"/>
      <c r="Y858" s="299"/>
      <c r="Z858" s="299"/>
      <c r="AA858" s="299"/>
      <c r="AB858" s="311"/>
    </row>
    <row r="859" ht="12.0" customHeight="1">
      <c r="A859" s="299"/>
      <c r="B859" s="299"/>
      <c r="C859" s="328"/>
      <c r="D859" s="328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307"/>
      <c r="Q859" s="299"/>
      <c r="R859" s="299"/>
      <c r="S859" s="299"/>
      <c r="T859" s="299"/>
      <c r="U859" s="299"/>
      <c r="V859" s="328"/>
      <c r="W859" s="338"/>
      <c r="X859" s="299"/>
      <c r="Y859" s="299"/>
      <c r="Z859" s="299"/>
      <c r="AA859" s="299"/>
      <c r="AB859" s="311"/>
    </row>
    <row r="860" ht="12.0" customHeight="1">
      <c r="A860" s="299"/>
      <c r="B860" s="299"/>
      <c r="C860" s="328"/>
      <c r="D860" s="328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307"/>
      <c r="Q860" s="299"/>
      <c r="R860" s="299"/>
      <c r="S860" s="299"/>
      <c r="T860" s="299"/>
      <c r="U860" s="299"/>
      <c r="V860" s="328"/>
      <c r="W860" s="338"/>
      <c r="X860" s="299"/>
      <c r="Y860" s="299"/>
      <c r="Z860" s="299"/>
      <c r="AA860" s="299"/>
      <c r="AB860" s="311"/>
    </row>
    <row r="861" ht="12.0" customHeight="1">
      <c r="A861" s="299"/>
      <c r="B861" s="299"/>
      <c r="C861" s="328"/>
      <c r="D861" s="328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307"/>
      <c r="Q861" s="299"/>
      <c r="R861" s="299"/>
      <c r="S861" s="299"/>
      <c r="T861" s="299"/>
      <c r="U861" s="299"/>
      <c r="V861" s="328"/>
      <c r="W861" s="338"/>
      <c r="X861" s="299"/>
      <c r="Y861" s="299"/>
      <c r="Z861" s="299"/>
      <c r="AA861" s="299"/>
      <c r="AB861" s="311"/>
    </row>
    <row r="862" ht="12.0" customHeight="1">
      <c r="A862" s="299"/>
      <c r="B862" s="299"/>
      <c r="C862" s="328"/>
      <c r="D862" s="328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307"/>
      <c r="Q862" s="299"/>
      <c r="R862" s="299"/>
      <c r="S862" s="299"/>
      <c r="T862" s="299"/>
      <c r="U862" s="299"/>
      <c r="V862" s="328"/>
      <c r="W862" s="338"/>
      <c r="X862" s="299"/>
      <c r="Y862" s="299"/>
      <c r="Z862" s="299"/>
      <c r="AA862" s="299"/>
      <c r="AB862" s="311"/>
    </row>
    <row r="863" ht="12.0" customHeight="1">
      <c r="A863" s="299"/>
      <c r="B863" s="299"/>
      <c r="C863" s="328"/>
      <c r="D863" s="328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307"/>
      <c r="Q863" s="299"/>
      <c r="R863" s="299"/>
      <c r="S863" s="299"/>
      <c r="T863" s="299"/>
      <c r="U863" s="299"/>
      <c r="V863" s="328"/>
      <c r="W863" s="338"/>
      <c r="X863" s="299"/>
      <c r="Y863" s="299"/>
      <c r="Z863" s="299"/>
      <c r="AA863" s="299"/>
      <c r="AB863" s="311"/>
    </row>
    <row r="864" ht="12.0" customHeight="1">
      <c r="A864" s="299"/>
      <c r="B864" s="299"/>
      <c r="C864" s="328"/>
      <c r="D864" s="328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307"/>
      <c r="Q864" s="299"/>
      <c r="R864" s="299"/>
      <c r="S864" s="299"/>
      <c r="T864" s="299"/>
      <c r="U864" s="299"/>
      <c r="V864" s="328"/>
      <c r="W864" s="338"/>
      <c r="X864" s="299"/>
      <c r="Y864" s="299"/>
      <c r="Z864" s="299"/>
      <c r="AA864" s="299"/>
      <c r="AB864" s="311"/>
    </row>
    <row r="865" ht="12.0" customHeight="1">
      <c r="A865" s="299"/>
      <c r="B865" s="299"/>
      <c r="C865" s="328"/>
      <c r="D865" s="328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307"/>
      <c r="Q865" s="299"/>
      <c r="R865" s="299"/>
      <c r="S865" s="299"/>
      <c r="T865" s="299"/>
      <c r="U865" s="299"/>
      <c r="V865" s="328"/>
      <c r="W865" s="338"/>
      <c r="X865" s="299"/>
      <c r="Y865" s="299"/>
      <c r="Z865" s="299"/>
      <c r="AA865" s="299"/>
      <c r="AB865" s="311"/>
    </row>
    <row r="866" ht="12.0" customHeight="1">
      <c r="A866" s="299"/>
      <c r="B866" s="299"/>
      <c r="C866" s="328"/>
      <c r="D866" s="328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307"/>
      <c r="Q866" s="299"/>
      <c r="R866" s="299"/>
      <c r="S866" s="299"/>
      <c r="T866" s="299"/>
      <c r="U866" s="299"/>
      <c r="V866" s="328"/>
      <c r="W866" s="338"/>
      <c r="X866" s="299"/>
      <c r="Y866" s="299"/>
      <c r="Z866" s="299"/>
      <c r="AA866" s="299"/>
      <c r="AB866" s="311"/>
    </row>
    <row r="867" ht="12.0" customHeight="1">
      <c r="A867" s="299"/>
      <c r="B867" s="299"/>
      <c r="C867" s="328"/>
      <c r="D867" s="328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307"/>
      <c r="Q867" s="299"/>
      <c r="R867" s="299"/>
      <c r="S867" s="299"/>
      <c r="T867" s="299"/>
      <c r="U867" s="299"/>
      <c r="V867" s="328"/>
      <c r="W867" s="338"/>
      <c r="X867" s="299"/>
      <c r="Y867" s="299"/>
      <c r="Z867" s="299"/>
      <c r="AA867" s="299"/>
      <c r="AB867" s="311"/>
    </row>
    <row r="868" ht="12.0" customHeight="1">
      <c r="A868" s="299"/>
      <c r="B868" s="299"/>
      <c r="C868" s="328"/>
      <c r="D868" s="328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307"/>
      <c r="Q868" s="299"/>
      <c r="R868" s="299"/>
      <c r="S868" s="299"/>
      <c r="T868" s="299"/>
      <c r="U868" s="299"/>
      <c r="V868" s="328"/>
      <c r="W868" s="338"/>
      <c r="X868" s="299"/>
      <c r="Y868" s="299"/>
      <c r="Z868" s="299"/>
      <c r="AA868" s="299"/>
      <c r="AB868" s="311"/>
    </row>
    <row r="869" ht="12.0" customHeight="1">
      <c r="A869" s="299"/>
      <c r="B869" s="299"/>
      <c r="C869" s="328"/>
      <c r="D869" s="328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307"/>
      <c r="Q869" s="299"/>
      <c r="R869" s="299"/>
      <c r="S869" s="299"/>
      <c r="T869" s="299"/>
      <c r="U869" s="299"/>
      <c r="V869" s="328"/>
      <c r="W869" s="338"/>
      <c r="X869" s="299"/>
      <c r="Y869" s="299"/>
      <c r="Z869" s="299"/>
      <c r="AA869" s="299"/>
      <c r="AB869" s="311"/>
    </row>
    <row r="870" ht="12.0" customHeight="1">
      <c r="A870" s="299"/>
      <c r="B870" s="299"/>
      <c r="C870" s="328"/>
      <c r="D870" s="328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307"/>
      <c r="Q870" s="299"/>
      <c r="R870" s="299"/>
      <c r="S870" s="299"/>
      <c r="T870" s="299"/>
      <c r="U870" s="299"/>
      <c r="V870" s="328"/>
      <c r="W870" s="338"/>
      <c r="X870" s="299"/>
      <c r="Y870" s="299"/>
      <c r="Z870" s="299"/>
      <c r="AA870" s="299"/>
      <c r="AB870" s="311"/>
    </row>
    <row r="871" ht="12.0" customHeight="1">
      <c r="A871" s="299"/>
      <c r="B871" s="299"/>
      <c r="C871" s="328"/>
      <c r="D871" s="328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307"/>
      <c r="Q871" s="299"/>
      <c r="R871" s="299"/>
      <c r="S871" s="299"/>
      <c r="T871" s="299"/>
      <c r="U871" s="299"/>
      <c r="V871" s="328"/>
      <c r="W871" s="338"/>
      <c r="X871" s="299"/>
      <c r="Y871" s="299"/>
      <c r="Z871" s="299"/>
      <c r="AA871" s="299"/>
      <c r="AB871" s="311"/>
    </row>
    <row r="872" ht="12.0" customHeight="1">
      <c r="A872" s="299"/>
      <c r="B872" s="299"/>
      <c r="C872" s="328"/>
      <c r="D872" s="328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307"/>
      <c r="Q872" s="299"/>
      <c r="R872" s="299"/>
      <c r="S872" s="299"/>
      <c r="T872" s="299"/>
      <c r="U872" s="299"/>
      <c r="V872" s="328"/>
      <c r="W872" s="338"/>
      <c r="X872" s="299"/>
      <c r="Y872" s="299"/>
      <c r="Z872" s="299"/>
      <c r="AA872" s="299"/>
      <c r="AB872" s="311"/>
    </row>
    <row r="873" ht="12.0" customHeight="1">
      <c r="A873" s="299"/>
      <c r="B873" s="299"/>
      <c r="C873" s="328"/>
      <c r="D873" s="328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307"/>
      <c r="Q873" s="299"/>
      <c r="R873" s="299"/>
      <c r="S873" s="299"/>
      <c r="T873" s="299"/>
      <c r="U873" s="299"/>
      <c r="V873" s="328"/>
      <c r="W873" s="338"/>
      <c r="X873" s="299"/>
      <c r="Y873" s="299"/>
      <c r="Z873" s="299"/>
      <c r="AA873" s="299"/>
      <c r="AB873" s="311"/>
    </row>
    <row r="874" ht="12.0" customHeight="1">
      <c r="A874" s="299"/>
      <c r="B874" s="299"/>
      <c r="C874" s="328"/>
      <c r="D874" s="328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307"/>
      <c r="Q874" s="299"/>
      <c r="R874" s="299"/>
      <c r="S874" s="299"/>
      <c r="T874" s="299"/>
      <c r="U874" s="299"/>
      <c r="V874" s="328"/>
      <c r="W874" s="338"/>
      <c r="X874" s="299"/>
      <c r="Y874" s="299"/>
      <c r="Z874" s="299"/>
      <c r="AA874" s="299"/>
      <c r="AB874" s="311"/>
    </row>
    <row r="875" ht="12.0" customHeight="1">
      <c r="A875" s="299"/>
      <c r="B875" s="299"/>
      <c r="C875" s="328"/>
      <c r="D875" s="328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307"/>
      <c r="Q875" s="299"/>
      <c r="R875" s="299"/>
      <c r="S875" s="299"/>
      <c r="T875" s="299"/>
      <c r="U875" s="299"/>
      <c r="V875" s="328"/>
      <c r="W875" s="338"/>
      <c r="X875" s="299"/>
      <c r="Y875" s="299"/>
      <c r="Z875" s="299"/>
      <c r="AA875" s="299"/>
      <c r="AB875" s="311"/>
    </row>
    <row r="876" ht="12.0" customHeight="1">
      <c r="A876" s="299"/>
      <c r="B876" s="299"/>
      <c r="C876" s="328"/>
      <c r="D876" s="328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307"/>
      <c r="Q876" s="299"/>
      <c r="R876" s="299"/>
      <c r="S876" s="299"/>
      <c r="T876" s="299"/>
      <c r="U876" s="299"/>
      <c r="V876" s="328"/>
      <c r="W876" s="338"/>
      <c r="X876" s="299"/>
      <c r="Y876" s="299"/>
      <c r="Z876" s="299"/>
      <c r="AA876" s="299"/>
      <c r="AB876" s="311"/>
    </row>
    <row r="877" ht="12.0" customHeight="1">
      <c r="A877" s="299"/>
      <c r="B877" s="299"/>
      <c r="C877" s="328"/>
      <c r="D877" s="328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307"/>
      <c r="Q877" s="299"/>
      <c r="R877" s="299"/>
      <c r="S877" s="299"/>
      <c r="T877" s="299"/>
      <c r="U877" s="299"/>
      <c r="V877" s="328"/>
      <c r="W877" s="338"/>
      <c r="X877" s="299"/>
      <c r="Y877" s="299"/>
      <c r="Z877" s="299"/>
      <c r="AA877" s="299"/>
      <c r="AB877" s="311"/>
    </row>
    <row r="878" ht="12.0" customHeight="1">
      <c r="A878" s="299"/>
      <c r="B878" s="299"/>
      <c r="C878" s="328"/>
      <c r="D878" s="328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307"/>
      <c r="Q878" s="299"/>
      <c r="R878" s="299"/>
      <c r="S878" s="299"/>
      <c r="T878" s="299"/>
      <c r="U878" s="299"/>
      <c r="V878" s="328"/>
      <c r="W878" s="338"/>
      <c r="X878" s="299"/>
      <c r="Y878" s="299"/>
      <c r="Z878" s="299"/>
      <c r="AA878" s="299"/>
      <c r="AB878" s="311"/>
    </row>
    <row r="879" ht="12.0" customHeight="1">
      <c r="A879" s="299"/>
      <c r="B879" s="299"/>
      <c r="C879" s="328"/>
      <c r="D879" s="328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307"/>
      <c r="Q879" s="299"/>
      <c r="R879" s="299"/>
      <c r="S879" s="299"/>
      <c r="T879" s="299"/>
      <c r="U879" s="299"/>
      <c r="V879" s="328"/>
      <c r="W879" s="338"/>
      <c r="X879" s="299"/>
      <c r="Y879" s="299"/>
      <c r="Z879" s="299"/>
      <c r="AA879" s="299"/>
      <c r="AB879" s="311"/>
    </row>
    <row r="880" ht="12.0" customHeight="1">
      <c r="A880" s="299"/>
      <c r="B880" s="299"/>
      <c r="C880" s="328"/>
      <c r="D880" s="328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307"/>
      <c r="Q880" s="299"/>
      <c r="R880" s="299"/>
      <c r="S880" s="299"/>
      <c r="T880" s="299"/>
      <c r="U880" s="299"/>
      <c r="V880" s="328"/>
      <c r="W880" s="338"/>
      <c r="X880" s="299"/>
      <c r="Y880" s="299"/>
      <c r="Z880" s="299"/>
      <c r="AA880" s="299"/>
      <c r="AB880" s="311"/>
    </row>
    <row r="881" ht="12.0" customHeight="1">
      <c r="A881" s="299"/>
      <c r="B881" s="299"/>
      <c r="C881" s="328"/>
      <c r="D881" s="328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307"/>
      <c r="Q881" s="299"/>
      <c r="R881" s="299"/>
      <c r="S881" s="299"/>
      <c r="T881" s="299"/>
      <c r="U881" s="299"/>
      <c r="V881" s="328"/>
      <c r="W881" s="338"/>
      <c r="X881" s="299"/>
      <c r="Y881" s="299"/>
      <c r="Z881" s="299"/>
      <c r="AA881" s="299"/>
      <c r="AB881" s="311"/>
    </row>
    <row r="882" ht="12.0" customHeight="1">
      <c r="A882" s="299"/>
      <c r="B882" s="299"/>
      <c r="C882" s="328"/>
      <c r="D882" s="328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307"/>
      <c r="Q882" s="299"/>
      <c r="R882" s="299"/>
      <c r="S882" s="299"/>
      <c r="T882" s="299"/>
      <c r="U882" s="299"/>
      <c r="V882" s="328"/>
      <c r="W882" s="338"/>
      <c r="X882" s="299"/>
      <c r="Y882" s="299"/>
      <c r="Z882" s="299"/>
      <c r="AA882" s="299"/>
      <c r="AB882" s="311"/>
    </row>
    <row r="883" ht="12.0" customHeight="1">
      <c r="A883" s="299"/>
      <c r="B883" s="299"/>
      <c r="C883" s="328"/>
      <c r="D883" s="328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307"/>
      <c r="Q883" s="299"/>
      <c r="R883" s="299"/>
      <c r="S883" s="299"/>
      <c r="T883" s="299"/>
      <c r="U883" s="299"/>
      <c r="V883" s="328"/>
      <c r="W883" s="338"/>
      <c r="X883" s="299"/>
      <c r="Y883" s="299"/>
      <c r="Z883" s="299"/>
      <c r="AA883" s="299"/>
      <c r="AB883" s="311"/>
    </row>
    <row r="884" ht="12.0" customHeight="1">
      <c r="A884" s="299"/>
      <c r="B884" s="299"/>
      <c r="C884" s="328"/>
      <c r="D884" s="328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307"/>
      <c r="Q884" s="299"/>
      <c r="R884" s="299"/>
      <c r="S884" s="299"/>
      <c r="T884" s="299"/>
      <c r="U884" s="299"/>
      <c r="V884" s="328"/>
      <c r="W884" s="338"/>
      <c r="X884" s="299"/>
      <c r="Y884" s="299"/>
      <c r="Z884" s="299"/>
      <c r="AA884" s="299"/>
      <c r="AB884" s="311"/>
    </row>
    <row r="885" ht="12.0" customHeight="1">
      <c r="A885" s="299"/>
      <c r="B885" s="299"/>
      <c r="C885" s="328"/>
      <c r="D885" s="328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307"/>
      <c r="Q885" s="299"/>
      <c r="R885" s="299"/>
      <c r="S885" s="299"/>
      <c r="T885" s="299"/>
      <c r="U885" s="299"/>
      <c r="V885" s="328"/>
      <c r="W885" s="338"/>
      <c r="X885" s="299"/>
      <c r="Y885" s="299"/>
      <c r="Z885" s="299"/>
      <c r="AA885" s="299"/>
      <c r="AB885" s="311"/>
    </row>
    <row r="886" ht="12.0" customHeight="1">
      <c r="A886" s="299"/>
      <c r="B886" s="299"/>
      <c r="C886" s="328"/>
      <c r="D886" s="328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307"/>
      <c r="Q886" s="299"/>
      <c r="R886" s="299"/>
      <c r="S886" s="299"/>
      <c r="T886" s="299"/>
      <c r="U886" s="299"/>
      <c r="V886" s="328"/>
      <c r="W886" s="338"/>
      <c r="X886" s="299"/>
      <c r="Y886" s="299"/>
      <c r="Z886" s="299"/>
      <c r="AA886" s="299"/>
      <c r="AB886" s="311"/>
    </row>
    <row r="887" ht="12.0" customHeight="1">
      <c r="A887" s="299"/>
      <c r="B887" s="299"/>
      <c r="C887" s="328"/>
      <c r="D887" s="328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307"/>
      <c r="Q887" s="299"/>
      <c r="R887" s="299"/>
      <c r="S887" s="299"/>
      <c r="T887" s="299"/>
      <c r="U887" s="299"/>
      <c r="V887" s="328"/>
      <c r="W887" s="338"/>
      <c r="X887" s="299"/>
      <c r="Y887" s="299"/>
      <c r="Z887" s="299"/>
      <c r="AA887" s="299"/>
      <c r="AB887" s="311"/>
    </row>
    <row r="888" ht="12.0" customHeight="1">
      <c r="A888" s="299"/>
      <c r="B888" s="299"/>
      <c r="C888" s="328"/>
      <c r="D888" s="328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307"/>
      <c r="Q888" s="299"/>
      <c r="R888" s="299"/>
      <c r="S888" s="299"/>
      <c r="T888" s="299"/>
      <c r="U888" s="299"/>
      <c r="V888" s="328"/>
      <c r="W888" s="338"/>
      <c r="X888" s="299"/>
      <c r="Y888" s="299"/>
      <c r="Z888" s="299"/>
      <c r="AA888" s="299"/>
      <c r="AB888" s="311"/>
    </row>
    <row r="889" ht="12.0" customHeight="1">
      <c r="A889" s="299"/>
      <c r="B889" s="299"/>
      <c r="C889" s="328"/>
      <c r="D889" s="328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307"/>
      <c r="Q889" s="299"/>
      <c r="R889" s="299"/>
      <c r="S889" s="299"/>
      <c r="T889" s="299"/>
      <c r="U889" s="299"/>
      <c r="V889" s="328"/>
      <c r="W889" s="338"/>
      <c r="X889" s="299"/>
      <c r="Y889" s="299"/>
      <c r="Z889" s="299"/>
      <c r="AA889" s="299"/>
      <c r="AB889" s="311"/>
    </row>
    <row r="890" ht="12.0" customHeight="1">
      <c r="A890" s="299"/>
      <c r="B890" s="299"/>
      <c r="C890" s="328"/>
      <c r="D890" s="328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307"/>
      <c r="Q890" s="299"/>
      <c r="R890" s="299"/>
      <c r="S890" s="299"/>
      <c r="T890" s="299"/>
      <c r="U890" s="299"/>
      <c r="V890" s="328"/>
      <c r="W890" s="338"/>
      <c r="X890" s="299"/>
      <c r="Y890" s="299"/>
      <c r="Z890" s="299"/>
      <c r="AA890" s="299"/>
      <c r="AB890" s="311"/>
    </row>
    <row r="891" ht="12.0" customHeight="1">
      <c r="A891" s="299"/>
      <c r="B891" s="299"/>
      <c r="C891" s="328"/>
      <c r="D891" s="328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307"/>
      <c r="Q891" s="299"/>
      <c r="R891" s="299"/>
      <c r="S891" s="299"/>
      <c r="T891" s="299"/>
      <c r="U891" s="299"/>
      <c r="V891" s="328"/>
      <c r="W891" s="338"/>
      <c r="X891" s="299"/>
      <c r="Y891" s="299"/>
      <c r="Z891" s="299"/>
      <c r="AA891" s="299"/>
      <c r="AB891" s="311"/>
    </row>
    <row r="892" ht="12.0" customHeight="1">
      <c r="A892" s="299"/>
      <c r="B892" s="299"/>
      <c r="C892" s="328"/>
      <c r="D892" s="328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307"/>
      <c r="Q892" s="299"/>
      <c r="R892" s="299"/>
      <c r="S892" s="299"/>
      <c r="T892" s="299"/>
      <c r="U892" s="299"/>
      <c r="V892" s="328"/>
      <c r="W892" s="338"/>
      <c r="X892" s="299"/>
      <c r="Y892" s="299"/>
      <c r="Z892" s="299"/>
      <c r="AA892" s="299"/>
      <c r="AB892" s="311"/>
    </row>
    <row r="893" ht="12.0" customHeight="1">
      <c r="A893" s="299"/>
      <c r="B893" s="299"/>
      <c r="C893" s="328"/>
      <c r="D893" s="328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307"/>
      <c r="Q893" s="299"/>
      <c r="R893" s="299"/>
      <c r="S893" s="299"/>
      <c r="T893" s="299"/>
      <c r="U893" s="299"/>
      <c r="V893" s="328"/>
      <c r="W893" s="338"/>
      <c r="X893" s="299"/>
      <c r="Y893" s="299"/>
      <c r="Z893" s="299"/>
      <c r="AA893" s="299"/>
      <c r="AB893" s="311"/>
    </row>
    <row r="894" ht="12.0" customHeight="1">
      <c r="A894" s="299"/>
      <c r="B894" s="299"/>
      <c r="C894" s="328"/>
      <c r="D894" s="328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307"/>
      <c r="Q894" s="299"/>
      <c r="R894" s="299"/>
      <c r="S894" s="299"/>
      <c r="T894" s="299"/>
      <c r="U894" s="299"/>
      <c r="V894" s="328"/>
      <c r="W894" s="338"/>
      <c r="X894" s="299"/>
      <c r="Y894" s="299"/>
      <c r="Z894" s="299"/>
      <c r="AA894" s="299"/>
      <c r="AB894" s="311"/>
    </row>
    <row r="895" ht="12.0" customHeight="1">
      <c r="A895" s="299"/>
      <c r="B895" s="299"/>
      <c r="C895" s="328"/>
      <c r="D895" s="328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307"/>
      <c r="Q895" s="299"/>
      <c r="R895" s="299"/>
      <c r="S895" s="299"/>
      <c r="T895" s="299"/>
      <c r="U895" s="299"/>
      <c r="V895" s="328"/>
      <c r="W895" s="338"/>
      <c r="X895" s="299"/>
      <c r="Y895" s="299"/>
      <c r="Z895" s="299"/>
      <c r="AA895" s="299"/>
      <c r="AB895" s="311"/>
    </row>
    <row r="896" ht="12.0" customHeight="1">
      <c r="A896" s="299"/>
      <c r="B896" s="299"/>
      <c r="C896" s="328"/>
      <c r="D896" s="328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307"/>
      <c r="Q896" s="299"/>
      <c r="R896" s="299"/>
      <c r="S896" s="299"/>
      <c r="T896" s="299"/>
      <c r="U896" s="299"/>
      <c r="V896" s="328"/>
      <c r="W896" s="338"/>
      <c r="X896" s="299"/>
      <c r="Y896" s="299"/>
      <c r="Z896" s="299"/>
      <c r="AA896" s="299"/>
      <c r="AB896" s="311"/>
    </row>
    <row r="897" ht="12.0" customHeight="1">
      <c r="A897" s="299"/>
      <c r="B897" s="299"/>
      <c r="C897" s="328"/>
      <c r="D897" s="328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307"/>
      <c r="Q897" s="299"/>
      <c r="R897" s="299"/>
      <c r="S897" s="299"/>
      <c r="T897" s="299"/>
      <c r="U897" s="299"/>
      <c r="V897" s="328"/>
      <c r="W897" s="338"/>
      <c r="X897" s="299"/>
      <c r="Y897" s="299"/>
      <c r="Z897" s="299"/>
      <c r="AA897" s="299"/>
      <c r="AB897" s="311"/>
    </row>
    <row r="898" ht="12.0" customHeight="1">
      <c r="A898" s="299"/>
      <c r="B898" s="299"/>
      <c r="C898" s="328"/>
      <c r="D898" s="328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307"/>
      <c r="Q898" s="299"/>
      <c r="R898" s="299"/>
      <c r="S898" s="299"/>
      <c r="T898" s="299"/>
      <c r="U898" s="299"/>
      <c r="V898" s="328"/>
      <c r="W898" s="338"/>
      <c r="X898" s="299"/>
      <c r="Y898" s="299"/>
      <c r="Z898" s="299"/>
      <c r="AA898" s="299"/>
      <c r="AB898" s="311"/>
    </row>
    <row r="899" ht="12.0" customHeight="1">
      <c r="A899" s="299"/>
      <c r="B899" s="299"/>
      <c r="C899" s="328"/>
      <c r="D899" s="328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307"/>
      <c r="Q899" s="299"/>
      <c r="R899" s="299"/>
      <c r="S899" s="299"/>
      <c r="T899" s="299"/>
      <c r="U899" s="299"/>
      <c r="V899" s="328"/>
      <c r="W899" s="338"/>
      <c r="X899" s="299"/>
      <c r="Y899" s="299"/>
      <c r="Z899" s="299"/>
      <c r="AA899" s="299"/>
      <c r="AB899" s="311"/>
    </row>
    <row r="900" ht="12.0" customHeight="1">
      <c r="A900" s="299"/>
      <c r="B900" s="299"/>
      <c r="C900" s="328"/>
      <c r="D900" s="328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307"/>
      <c r="Q900" s="299"/>
      <c r="R900" s="299"/>
      <c r="S900" s="299"/>
      <c r="T900" s="299"/>
      <c r="U900" s="299"/>
      <c r="V900" s="328"/>
      <c r="W900" s="338"/>
      <c r="X900" s="299"/>
      <c r="Y900" s="299"/>
      <c r="Z900" s="299"/>
      <c r="AA900" s="299"/>
      <c r="AB900" s="311"/>
    </row>
    <row r="901" ht="12.0" customHeight="1">
      <c r="A901" s="299"/>
      <c r="B901" s="299"/>
      <c r="C901" s="328"/>
      <c r="D901" s="328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307"/>
      <c r="Q901" s="299"/>
      <c r="R901" s="299"/>
      <c r="S901" s="299"/>
      <c r="T901" s="299"/>
      <c r="U901" s="299"/>
      <c r="V901" s="328"/>
      <c r="W901" s="338"/>
      <c r="X901" s="299"/>
      <c r="Y901" s="299"/>
      <c r="Z901" s="299"/>
      <c r="AA901" s="299"/>
      <c r="AB901" s="311"/>
    </row>
    <row r="902" ht="12.0" customHeight="1">
      <c r="A902" s="299"/>
      <c r="B902" s="299"/>
      <c r="C902" s="328"/>
      <c r="D902" s="328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307"/>
      <c r="Q902" s="299"/>
      <c r="R902" s="299"/>
      <c r="S902" s="299"/>
      <c r="T902" s="299"/>
      <c r="U902" s="299"/>
      <c r="V902" s="328"/>
      <c r="W902" s="338"/>
      <c r="X902" s="299"/>
      <c r="Y902" s="299"/>
      <c r="Z902" s="299"/>
      <c r="AA902" s="299"/>
      <c r="AB902" s="311"/>
    </row>
    <row r="903" ht="12.0" customHeight="1">
      <c r="A903" s="299"/>
      <c r="B903" s="299"/>
      <c r="C903" s="328"/>
      <c r="D903" s="328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307"/>
      <c r="Q903" s="299"/>
      <c r="R903" s="299"/>
      <c r="S903" s="299"/>
      <c r="T903" s="299"/>
      <c r="U903" s="299"/>
      <c r="V903" s="328"/>
      <c r="W903" s="338"/>
      <c r="X903" s="299"/>
      <c r="Y903" s="299"/>
      <c r="Z903" s="299"/>
      <c r="AA903" s="299"/>
      <c r="AB903" s="311"/>
    </row>
    <row r="904" ht="12.0" customHeight="1">
      <c r="A904" s="299"/>
      <c r="B904" s="299"/>
      <c r="C904" s="328"/>
      <c r="D904" s="328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307"/>
      <c r="Q904" s="299"/>
      <c r="R904" s="299"/>
      <c r="S904" s="299"/>
      <c r="T904" s="299"/>
      <c r="U904" s="299"/>
      <c r="V904" s="328"/>
      <c r="W904" s="338"/>
      <c r="X904" s="299"/>
      <c r="Y904" s="299"/>
      <c r="Z904" s="299"/>
      <c r="AA904" s="299"/>
      <c r="AB904" s="311"/>
    </row>
    <row r="905" ht="12.0" customHeight="1">
      <c r="A905" s="299"/>
      <c r="B905" s="299"/>
      <c r="C905" s="328"/>
      <c r="D905" s="328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307"/>
      <c r="Q905" s="299"/>
      <c r="R905" s="299"/>
      <c r="S905" s="299"/>
      <c r="T905" s="299"/>
      <c r="U905" s="299"/>
      <c r="V905" s="328"/>
      <c r="W905" s="338"/>
      <c r="X905" s="299"/>
      <c r="Y905" s="299"/>
      <c r="Z905" s="299"/>
      <c r="AA905" s="299"/>
      <c r="AB905" s="311"/>
    </row>
    <row r="906" ht="12.0" customHeight="1">
      <c r="A906" s="299"/>
      <c r="B906" s="299"/>
      <c r="C906" s="328"/>
      <c r="D906" s="328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307"/>
      <c r="Q906" s="299"/>
      <c r="R906" s="299"/>
      <c r="S906" s="299"/>
      <c r="T906" s="299"/>
      <c r="U906" s="299"/>
      <c r="V906" s="328"/>
      <c r="W906" s="338"/>
      <c r="X906" s="299"/>
      <c r="Y906" s="299"/>
      <c r="Z906" s="299"/>
      <c r="AA906" s="299"/>
      <c r="AB906" s="311"/>
    </row>
    <row r="907" ht="12.0" customHeight="1">
      <c r="A907" s="299"/>
      <c r="B907" s="299"/>
      <c r="C907" s="328"/>
      <c r="D907" s="328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307"/>
      <c r="Q907" s="299"/>
      <c r="R907" s="299"/>
      <c r="S907" s="299"/>
      <c r="T907" s="299"/>
      <c r="U907" s="299"/>
      <c r="V907" s="328"/>
      <c r="W907" s="338"/>
      <c r="X907" s="299"/>
      <c r="Y907" s="299"/>
      <c r="Z907" s="299"/>
      <c r="AA907" s="299"/>
      <c r="AB907" s="311"/>
    </row>
    <row r="908" ht="12.0" customHeight="1">
      <c r="A908" s="299"/>
      <c r="B908" s="299"/>
      <c r="C908" s="328"/>
      <c r="D908" s="328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307"/>
      <c r="Q908" s="299"/>
      <c r="R908" s="299"/>
      <c r="S908" s="299"/>
      <c r="T908" s="299"/>
      <c r="U908" s="299"/>
      <c r="V908" s="328"/>
      <c r="W908" s="338"/>
      <c r="X908" s="299"/>
      <c r="Y908" s="299"/>
      <c r="Z908" s="299"/>
      <c r="AA908" s="299"/>
      <c r="AB908" s="311"/>
    </row>
    <row r="909" ht="12.0" customHeight="1">
      <c r="A909" s="299"/>
      <c r="B909" s="299"/>
      <c r="C909" s="328"/>
      <c r="D909" s="328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307"/>
      <c r="Q909" s="299"/>
      <c r="R909" s="299"/>
      <c r="S909" s="299"/>
      <c r="T909" s="299"/>
      <c r="U909" s="299"/>
      <c r="V909" s="328"/>
      <c r="W909" s="338"/>
      <c r="X909" s="299"/>
      <c r="Y909" s="299"/>
      <c r="Z909" s="299"/>
      <c r="AA909" s="299"/>
      <c r="AB909" s="311"/>
    </row>
    <row r="910" ht="12.0" customHeight="1">
      <c r="A910" s="299"/>
      <c r="B910" s="299"/>
      <c r="C910" s="328"/>
      <c r="D910" s="328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307"/>
      <c r="Q910" s="299"/>
      <c r="R910" s="299"/>
      <c r="S910" s="299"/>
      <c r="T910" s="299"/>
      <c r="U910" s="299"/>
      <c r="V910" s="328"/>
      <c r="W910" s="338"/>
      <c r="X910" s="299"/>
      <c r="Y910" s="299"/>
      <c r="Z910" s="299"/>
      <c r="AA910" s="299"/>
      <c r="AB910" s="311"/>
    </row>
    <row r="911" ht="12.0" customHeight="1">
      <c r="A911" s="299"/>
      <c r="B911" s="299"/>
      <c r="C911" s="328"/>
      <c r="D911" s="328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307"/>
      <c r="Q911" s="299"/>
      <c r="R911" s="299"/>
      <c r="S911" s="299"/>
      <c r="T911" s="299"/>
      <c r="U911" s="299"/>
      <c r="V911" s="328"/>
      <c r="W911" s="338"/>
      <c r="X911" s="299"/>
      <c r="Y911" s="299"/>
      <c r="Z911" s="299"/>
      <c r="AA911" s="299"/>
      <c r="AB911" s="311"/>
    </row>
    <row r="912" ht="12.0" customHeight="1">
      <c r="A912" s="299"/>
      <c r="B912" s="299"/>
      <c r="C912" s="328"/>
      <c r="D912" s="328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307"/>
      <c r="Q912" s="299"/>
      <c r="R912" s="299"/>
      <c r="S912" s="299"/>
      <c r="T912" s="299"/>
      <c r="U912" s="299"/>
      <c r="V912" s="328"/>
      <c r="W912" s="338"/>
      <c r="X912" s="299"/>
      <c r="Y912" s="299"/>
      <c r="Z912" s="299"/>
      <c r="AA912" s="299"/>
      <c r="AB912" s="311"/>
    </row>
    <row r="913" ht="12.0" customHeight="1">
      <c r="A913" s="299"/>
      <c r="B913" s="299"/>
      <c r="C913" s="328"/>
      <c r="D913" s="328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307"/>
      <c r="Q913" s="299"/>
      <c r="R913" s="299"/>
      <c r="S913" s="299"/>
      <c r="T913" s="299"/>
      <c r="U913" s="299"/>
      <c r="V913" s="328"/>
      <c r="W913" s="338"/>
      <c r="X913" s="299"/>
      <c r="Y913" s="299"/>
      <c r="Z913" s="299"/>
      <c r="AA913" s="299"/>
      <c r="AB913" s="311"/>
    </row>
    <row r="914" ht="12.0" customHeight="1">
      <c r="A914" s="299"/>
      <c r="B914" s="299"/>
      <c r="C914" s="328"/>
      <c r="D914" s="328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307"/>
      <c r="Q914" s="299"/>
      <c r="R914" s="299"/>
      <c r="S914" s="299"/>
      <c r="T914" s="299"/>
      <c r="U914" s="299"/>
      <c r="V914" s="328"/>
      <c r="W914" s="338"/>
      <c r="X914" s="299"/>
      <c r="Y914" s="299"/>
      <c r="Z914" s="299"/>
      <c r="AA914" s="299"/>
      <c r="AB914" s="311"/>
    </row>
    <row r="915" ht="12.0" customHeight="1">
      <c r="A915" s="299"/>
      <c r="B915" s="299"/>
      <c r="C915" s="328"/>
      <c r="D915" s="328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307"/>
      <c r="Q915" s="299"/>
      <c r="R915" s="299"/>
      <c r="S915" s="299"/>
      <c r="T915" s="299"/>
      <c r="U915" s="299"/>
      <c r="V915" s="328"/>
      <c r="W915" s="338"/>
      <c r="X915" s="299"/>
      <c r="Y915" s="299"/>
      <c r="Z915" s="299"/>
      <c r="AA915" s="299"/>
      <c r="AB915" s="311"/>
    </row>
    <row r="916" ht="12.0" customHeight="1">
      <c r="A916" s="299"/>
      <c r="B916" s="299"/>
      <c r="C916" s="328"/>
      <c r="D916" s="328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307"/>
      <c r="Q916" s="299"/>
      <c r="R916" s="299"/>
      <c r="S916" s="299"/>
      <c r="T916" s="299"/>
      <c r="U916" s="299"/>
      <c r="V916" s="328"/>
      <c r="W916" s="338"/>
      <c r="X916" s="299"/>
      <c r="Y916" s="299"/>
      <c r="Z916" s="299"/>
      <c r="AA916" s="299"/>
      <c r="AB916" s="311"/>
    </row>
    <row r="917" ht="12.0" customHeight="1">
      <c r="A917" s="299"/>
      <c r="B917" s="299"/>
      <c r="C917" s="328"/>
      <c r="D917" s="328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307"/>
      <c r="Q917" s="299"/>
      <c r="R917" s="299"/>
      <c r="S917" s="299"/>
      <c r="T917" s="299"/>
      <c r="U917" s="299"/>
      <c r="V917" s="328"/>
      <c r="W917" s="338"/>
      <c r="X917" s="299"/>
      <c r="Y917" s="299"/>
      <c r="Z917" s="299"/>
      <c r="AA917" s="299"/>
      <c r="AB917" s="311"/>
    </row>
    <row r="918" ht="12.0" customHeight="1">
      <c r="A918" s="299"/>
      <c r="B918" s="299"/>
      <c r="C918" s="328"/>
      <c r="D918" s="328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307"/>
      <c r="Q918" s="299"/>
      <c r="R918" s="299"/>
      <c r="S918" s="299"/>
      <c r="T918" s="299"/>
      <c r="U918" s="299"/>
      <c r="V918" s="328"/>
      <c r="W918" s="338"/>
      <c r="X918" s="299"/>
      <c r="Y918" s="299"/>
      <c r="Z918" s="299"/>
      <c r="AA918" s="299"/>
      <c r="AB918" s="311"/>
    </row>
    <row r="919" ht="12.0" customHeight="1">
      <c r="A919" s="299"/>
      <c r="B919" s="299"/>
      <c r="C919" s="328"/>
      <c r="D919" s="328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307"/>
      <c r="Q919" s="299"/>
      <c r="R919" s="299"/>
      <c r="S919" s="299"/>
      <c r="T919" s="299"/>
      <c r="U919" s="299"/>
      <c r="V919" s="328"/>
      <c r="W919" s="338"/>
      <c r="X919" s="299"/>
      <c r="Y919" s="299"/>
      <c r="Z919" s="299"/>
      <c r="AA919" s="299"/>
      <c r="AB919" s="311"/>
    </row>
    <row r="920" ht="12.0" customHeight="1">
      <c r="A920" s="299"/>
      <c r="B920" s="299"/>
      <c r="C920" s="328"/>
      <c r="D920" s="328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307"/>
      <c r="Q920" s="299"/>
      <c r="R920" s="299"/>
      <c r="S920" s="299"/>
      <c r="T920" s="299"/>
      <c r="U920" s="299"/>
      <c r="V920" s="328"/>
      <c r="W920" s="338"/>
      <c r="X920" s="299"/>
      <c r="Y920" s="299"/>
      <c r="Z920" s="299"/>
      <c r="AA920" s="299"/>
      <c r="AB920" s="311"/>
    </row>
    <row r="921" ht="12.0" customHeight="1">
      <c r="A921" s="299"/>
      <c r="B921" s="299"/>
      <c r="C921" s="328"/>
      <c r="D921" s="328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307"/>
      <c r="Q921" s="299"/>
      <c r="R921" s="299"/>
      <c r="S921" s="299"/>
      <c r="T921" s="299"/>
      <c r="U921" s="299"/>
      <c r="V921" s="328"/>
      <c r="W921" s="338"/>
      <c r="X921" s="299"/>
      <c r="Y921" s="299"/>
      <c r="Z921" s="299"/>
      <c r="AA921" s="299"/>
      <c r="AB921" s="311"/>
    </row>
    <row r="922" ht="12.0" customHeight="1">
      <c r="A922" s="299"/>
      <c r="B922" s="299"/>
      <c r="C922" s="328"/>
      <c r="D922" s="328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307"/>
      <c r="Q922" s="299"/>
      <c r="R922" s="299"/>
      <c r="S922" s="299"/>
      <c r="T922" s="299"/>
      <c r="U922" s="299"/>
      <c r="V922" s="328"/>
      <c r="W922" s="338"/>
      <c r="X922" s="299"/>
      <c r="Y922" s="299"/>
      <c r="Z922" s="299"/>
      <c r="AA922" s="299"/>
      <c r="AB922" s="311"/>
    </row>
    <row r="923" ht="12.0" customHeight="1">
      <c r="A923" s="299"/>
      <c r="B923" s="299"/>
      <c r="C923" s="328"/>
      <c r="D923" s="328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307"/>
      <c r="Q923" s="299"/>
      <c r="R923" s="299"/>
      <c r="S923" s="299"/>
      <c r="T923" s="299"/>
      <c r="U923" s="299"/>
      <c r="V923" s="328"/>
      <c r="W923" s="338"/>
      <c r="X923" s="299"/>
      <c r="Y923" s="299"/>
      <c r="Z923" s="299"/>
      <c r="AA923" s="299"/>
      <c r="AB923" s="311"/>
    </row>
    <row r="924" ht="12.0" customHeight="1">
      <c r="A924" s="299"/>
      <c r="B924" s="299"/>
      <c r="C924" s="328"/>
      <c r="D924" s="328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307"/>
      <c r="Q924" s="299"/>
      <c r="R924" s="299"/>
      <c r="S924" s="299"/>
      <c r="T924" s="299"/>
      <c r="U924" s="299"/>
      <c r="V924" s="328"/>
      <c r="W924" s="338"/>
      <c r="X924" s="299"/>
      <c r="Y924" s="299"/>
      <c r="Z924" s="299"/>
      <c r="AA924" s="299"/>
      <c r="AB924" s="311"/>
    </row>
    <row r="925" ht="12.0" customHeight="1">
      <c r="A925" s="299"/>
      <c r="B925" s="299"/>
      <c r="C925" s="328"/>
      <c r="D925" s="328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307"/>
      <c r="Q925" s="299"/>
      <c r="R925" s="299"/>
      <c r="S925" s="299"/>
      <c r="T925" s="299"/>
      <c r="U925" s="299"/>
      <c r="V925" s="328"/>
      <c r="W925" s="338"/>
      <c r="X925" s="299"/>
      <c r="Y925" s="299"/>
      <c r="Z925" s="299"/>
      <c r="AA925" s="299"/>
      <c r="AB925" s="311"/>
    </row>
    <row r="926" ht="12.0" customHeight="1">
      <c r="A926" s="299"/>
      <c r="B926" s="299"/>
      <c r="C926" s="328"/>
      <c r="D926" s="328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307"/>
      <c r="Q926" s="299"/>
      <c r="R926" s="299"/>
      <c r="S926" s="299"/>
      <c r="T926" s="299"/>
      <c r="U926" s="299"/>
      <c r="V926" s="328"/>
      <c r="W926" s="338"/>
      <c r="X926" s="299"/>
      <c r="Y926" s="299"/>
      <c r="Z926" s="299"/>
      <c r="AA926" s="299"/>
      <c r="AB926" s="311"/>
    </row>
    <row r="927" ht="12.0" customHeight="1">
      <c r="A927" s="299"/>
      <c r="B927" s="299"/>
      <c r="C927" s="328"/>
      <c r="D927" s="328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307"/>
      <c r="Q927" s="299"/>
      <c r="R927" s="299"/>
      <c r="S927" s="299"/>
      <c r="T927" s="299"/>
      <c r="U927" s="299"/>
      <c r="V927" s="328"/>
      <c r="W927" s="338"/>
      <c r="X927" s="299"/>
      <c r="Y927" s="299"/>
      <c r="Z927" s="299"/>
      <c r="AA927" s="299"/>
      <c r="AB927" s="311"/>
    </row>
    <row r="928" ht="12.0" customHeight="1">
      <c r="A928" s="299"/>
      <c r="B928" s="299"/>
      <c r="C928" s="328"/>
      <c r="D928" s="328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307"/>
      <c r="Q928" s="299"/>
      <c r="R928" s="299"/>
      <c r="S928" s="299"/>
      <c r="T928" s="299"/>
      <c r="U928" s="299"/>
      <c r="V928" s="328"/>
      <c r="W928" s="338"/>
      <c r="X928" s="299"/>
      <c r="Y928" s="299"/>
      <c r="Z928" s="299"/>
      <c r="AA928" s="299"/>
      <c r="AB928" s="311"/>
    </row>
    <row r="929" ht="12.0" customHeight="1">
      <c r="A929" s="299"/>
      <c r="B929" s="299"/>
      <c r="C929" s="328"/>
      <c r="D929" s="328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307"/>
      <c r="Q929" s="299"/>
      <c r="R929" s="299"/>
      <c r="S929" s="299"/>
      <c r="T929" s="299"/>
      <c r="U929" s="299"/>
      <c r="V929" s="328"/>
      <c r="W929" s="338"/>
      <c r="X929" s="299"/>
      <c r="Y929" s="299"/>
      <c r="Z929" s="299"/>
      <c r="AA929" s="299"/>
      <c r="AB929" s="311"/>
    </row>
    <row r="930" ht="12.0" customHeight="1">
      <c r="A930" s="299"/>
      <c r="B930" s="299"/>
      <c r="C930" s="328"/>
      <c r="D930" s="328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307"/>
      <c r="Q930" s="299"/>
      <c r="R930" s="299"/>
      <c r="S930" s="299"/>
      <c r="T930" s="299"/>
      <c r="U930" s="299"/>
      <c r="V930" s="328"/>
      <c r="W930" s="338"/>
      <c r="X930" s="299"/>
      <c r="Y930" s="299"/>
      <c r="Z930" s="299"/>
      <c r="AA930" s="299"/>
      <c r="AB930" s="311"/>
    </row>
    <row r="931" ht="12.0" customHeight="1">
      <c r="A931" s="299"/>
      <c r="B931" s="299"/>
      <c r="C931" s="328"/>
      <c r="D931" s="328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307"/>
      <c r="Q931" s="299"/>
      <c r="R931" s="299"/>
      <c r="S931" s="299"/>
      <c r="T931" s="299"/>
      <c r="U931" s="299"/>
      <c r="V931" s="328"/>
      <c r="W931" s="338"/>
      <c r="X931" s="299"/>
      <c r="Y931" s="299"/>
      <c r="Z931" s="299"/>
      <c r="AA931" s="299"/>
      <c r="AB931" s="311"/>
    </row>
    <row r="932" ht="12.0" customHeight="1">
      <c r="A932" s="299"/>
      <c r="B932" s="299"/>
      <c r="C932" s="328"/>
      <c r="D932" s="328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307"/>
      <c r="Q932" s="299"/>
      <c r="R932" s="299"/>
      <c r="S932" s="299"/>
      <c r="T932" s="299"/>
      <c r="U932" s="299"/>
      <c r="V932" s="328"/>
      <c r="W932" s="338"/>
      <c r="X932" s="299"/>
      <c r="Y932" s="299"/>
      <c r="Z932" s="299"/>
      <c r="AA932" s="299"/>
      <c r="AB932" s="311"/>
    </row>
    <row r="933" ht="12.0" customHeight="1">
      <c r="A933" s="299"/>
      <c r="B933" s="299"/>
      <c r="C933" s="328"/>
      <c r="D933" s="328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307"/>
      <c r="Q933" s="299"/>
      <c r="R933" s="299"/>
      <c r="S933" s="299"/>
      <c r="T933" s="299"/>
      <c r="U933" s="299"/>
      <c r="V933" s="328"/>
      <c r="W933" s="338"/>
      <c r="X933" s="299"/>
      <c r="Y933" s="299"/>
      <c r="Z933" s="299"/>
      <c r="AA933" s="299"/>
      <c r="AB933" s="311"/>
    </row>
    <row r="934" ht="12.0" customHeight="1">
      <c r="A934" s="299"/>
      <c r="B934" s="299"/>
      <c r="C934" s="328"/>
      <c r="D934" s="328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307"/>
      <c r="Q934" s="299"/>
      <c r="R934" s="299"/>
      <c r="S934" s="299"/>
      <c r="T934" s="299"/>
      <c r="U934" s="299"/>
      <c r="V934" s="328"/>
      <c r="W934" s="338"/>
      <c r="X934" s="299"/>
      <c r="Y934" s="299"/>
      <c r="Z934" s="299"/>
      <c r="AA934" s="299"/>
      <c r="AB934" s="311"/>
    </row>
    <row r="935" ht="12.0" customHeight="1">
      <c r="A935" s="299"/>
      <c r="B935" s="299"/>
      <c r="C935" s="328"/>
      <c r="D935" s="328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307"/>
      <c r="Q935" s="299"/>
      <c r="R935" s="299"/>
      <c r="S935" s="299"/>
      <c r="T935" s="299"/>
      <c r="U935" s="299"/>
      <c r="V935" s="328"/>
      <c r="W935" s="338"/>
      <c r="X935" s="299"/>
      <c r="Y935" s="299"/>
      <c r="Z935" s="299"/>
      <c r="AA935" s="299"/>
      <c r="AB935" s="311"/>
    </row>
    <row r="936" ht="12.0" customHeight="1">
      <c r="A936" s="299"/>
      <c r="B936" s="299"/>
      <c r="C936" s="328"/>
      <c r="D936" s="328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307"/>
      <c r="Q936" s="299"/>
      <c r="R936" s="299"/>
      <c r="S936" s="299"/>
      <c r="T936" s="299"/>
      <c r="U936" s="299"/>
      <c r="V936" s="328"/>
      <c r="W936" s="338"/>
      <c r="X936" s="299"/>
      <c r="Y936" s="299"/>
      <c r="Z936" s="299"/>
      <c r="AA936" s="299"/>
      <c r="AB936" s="311"/>
    </row>
    <row r="937" ht="12.0" customHeight="1">
      <c r="A937" s="299"/>
      <c r="B937" s="299"/>
      <c r="C937" s="328"/>
      <c r="D937" s="328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307"/>
      <c r="Q937" s="299"/>
      <c r="R937" s="299"/>
      <c r="S937" s="299"/>
      <c r="T937" s="299"/>
      <c r="U937" s="299"/>
      <c r="V937" s="328"/>
      <c r="W937" s="338"/>
      <c r="X937" s="299"/>
      <c r="Y937" s="299"/>
      <c r="Z937" s="299"/>
      <c r="AA937" s="299"/>
      <c r="AB937" s="311"/>
    </row>
    <row r="938" ht="12.0" customHeight="1">
      <c r="A938" s="299"/>
      <c r="B938" s="299"/>
      <c r="C938" s="328"/>
      <c r="D938" s="328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307"/>
      <c r="Q938" s="299"/>
      <c r="R938" s="299"/>
      <c r="S938" s="299"/>
      <c r="T938" s="299"/>
      <c r="U938" s="299"/>
      <c r="V938" s="328"/>
      <c r="W938" s="338"/>
      <c r="X938" s="299"/>
      <c r="Y938" s="299"/>
      <c r="Z938" s="299"/>
      <c r="AA938" s="299"/>
      <c r="AB938" s="311"/>
    </row>
    <row r="939" ht="12.0" customHeight="1">
      <c r="A939" s="299"/>
      <c r="B939" s="299"/>
      <c r="C939" s="328"/>
      <c r="D939" s="328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307"/>
      <c r="Q939" s="299"/>
      <c r="R939" s="299"/>
      <c r="S939" s="299"/>
      <c r="T939" s="299"/>
      <c r="U939" s="299"/>
      <c r="V939" s="328"/>
      <c r="W939" s="338"/>
      <c r="X939" s="299"/>
      <c r="Y939" s="299"/>
      <c r="Z939" s="299"/>
      <c r="AA939" s="299"/>
      <c r="AB939" s="311"/>
    </row>
    <row r="940" ht="12.0" customHeight="1">
      <c r="A940" s="299"/>
      <c r="B940" s="299"/>
      <c r="C940" s="328"/>
      <c r="D940" s="328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307"/>
      <c r="Q940" s="299"/>
      <c r="R940" s="299"/>
      <c r="S940" s="299"/>
      <c r="T940" s="299"/>
      <c r="U940" s="299"/>
      <c r="V940" s="328"/>
      <c r="W940" s="338"/>
      <c r="X940" s="299"/>
      <c r="Y940" s="299"/>
      <c r="Z940" s="299"/>
      <c r="AA940" s="299"/>
      <c r="AB940" s="311"/>
    </row>
    <row r="941" ht="12.0" customHeight="1">
      <c r="A941" s="299"/>
      <c r="B941" s="299"/>
      <c r="C941" s="328"/>
      <c r="D941" s="328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307"/>
      <c r="Q941" s="299"/>
      <c r="R941" s="299"/>
      <c r="S941" s="299"/>
      <c r="T941" s="299"/>
      <c r="U941" s="299"/>
      <c r="V941" s="328"/>
      <c r="W941" s="338"/>
      <c r="X941" s="299"/>
      <c r="Y941" s="299"/>
      <c r="Z941" s="299"/>
      <c r="AA941" s="299"/>
      <c r="AB941" s="311"/>
    </row>
    <row r="942" ht="12.0" customHeight="1">
      <c r="A942" s="299"/>
      <c r="B942" s="299"/>
      <c r="C942" s="328"/>
      <c r="D942" s="328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307"/>
      <c r="Q942" s="299"/>
      <c r="R942" s="299"/>
      <c r="S942" s="299"/>
      <c r="T942" s="299"/>
      <c r="U942" s="299"/>
      <c r="V942" s="328"/>
      <c r="W942" s="338"/>
      <c r="X942" s="299"/>
      <c r="Y942" s="299"/>
      <c r="Z942" s="299"/>
      <c r="AA942" s="299"/>
      <c r="AB942" s="311"/>
    </row>
    <row r="943" ht="12.0" customHeight="1">
      <c r="A943" s="299"/>
      <c r="B943" s="299"/>
      <c r="C943" s="328"/>
      <c r="D943" s="328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307"/>
      <c r="Q943" s="299"/>
      <c r="R943" s="299"/>
      <c r="S943" s="299"/>
      <c r="T943" s="299"/>
      <c r="U943" s="299"/>
      <c r="V943" s="328"/>
      <c r="W943" s="338"/>
      <c r="X943" s="299"/>
      <c r="Y943" s="299"/>
      <c r="Z943" s="299"/>
      <c r="AA943" s="299"/>
      <c r="AB943" s="311"/>
    </row>
    <row r="944" ht="12.0" customHeight="1">
      <c r="A944" s="299"/>
      <c r="B944" s="299"/>
      <c r="C944" s="328"/>
      <c r="D944" s="328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307"/>
      <c r="Q944" s="299"/>
      <c r="R944" s="299"/>
      <c r="S944" s="299"/>
      <c r="T944" s="299"/>
      <c r="U944" s="299"/>
      <c r="V944" s="328"/>
      <c r="W944" s="338"/>
      <c r="X944" s="299"/>
      <c r="Y944" s="299"/>
      <c r="Z944" s="299"/>
      <c r="AA944" s="299"/>
      <c r="AB944" s="311"/>
    </row>
    <row r="945" ht="12.0" customHeight="1">
      <c r="A945" s="299"/>
      <c r="B945" s="299"/>
      <c r="C945" s="328"/>
      <c r="D945" s="328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307"/>
      <c r="Q945" s="299"/>
      <c r="R945" s="299"/>
      <c r="S945" s="299"/>
      <c r="T945" s="299"/>
      <c r="U945" s="299"/>
      <c r="V945" s="328"/>
      <c r="W945" s="338"/>
      <c r="X945" s="299"/>
      <c r="Y945" s="299"/>
      <c r="Z945" s="299"/>
      <c r="AA945" s="299"/>
      <c r="AB945" s="311"/>
    </row>
    <row r="946" ht="12.0" customHeight="1">
      <c r="A946" s="299"/>
      <c r="B946" s="299"/>
      <c r="C946" s="328"/>
      <c r="D946" s="328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307"/>
      <c r="Q946" s="299"/>
      <c r="R946" s="299"/>
      <c r="S946" s="299"/>
      <c r="T946" s="299"/>
      <c r="U946" s="299"/>
      <c r="V946" s="328"/>
      <c r="W946" s="338"/>
      <c r="X946" s="299"/>
      <c r="Y946" s="299"/>
      <c r="Z946" s="299"/>
      <c r="AA946" s="299"/>
      <c r="AB946" s="311"/>
    </row>
    <row r="947" ht="12.0" customHeight="1">
      <c r="A947" s="299"/>
      <c r="B947" s="299"/>
      <c r="C947" s="328"/>
      <c r="D947" s="328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307"/>
      <c r="Q947" s="299"/>
      <c r="R947" s="299"/>
      <c r="S947" s="299"/>
      <c r="T947" s="299"/>
      <c r="U947" s="299"/>
      <c r="V947" s="328"/>
      <c r="W947" s="338"/>
      <c r="X947" s="299"/>
      <c r="Y947" s="299"/>
      <c r="Z947" s="299"/>
      <c r="AA947" s="299"/>
      <c r="AB947" s="311"/>
    </row>
    <row r="948" ht="12.0" customHeight="1">
      <c r="A948" s="299"/>
      <c r="B948" s="299"/>
      <c r="C948" s="328"/>
      <c r="D948" s="328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307"/>
      <c r="Q948" s="299"/>
      <c r="R948" s="299"/>
      <c r="S948" s="299"/>
      <c r="T948" s="299"/>
      <c r="U948" s="299"/>
      <c r="V948" s="328"/>
      <c r="W948" s="338"/>
      <c r="X948" s="299"/>
      <c r="Y948" s="299"/>
      <c r="Z948" s="299"/>
      <c r="AA948" s="299"/>
      <c r="AB948" s="311"/>
    </row>
    <row r="949" ht="12.0" customHeight="1">
      <c r="A949" s="299"/>
      <c r="B949" s="299"/>
      <c r="C949" s="328"/>
      <c r="D949" s="328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307"/>
      <c r="Q949" s="299"/>
      <c r="R949" s="299"/>
      <c r="S949" s="299"/>
      <c r="T949" s="299"/>
      <c r="U949" s="299"/>
      <c r="V949" s="328"/>
      <c r="W949" s="338"/>
      <c r="X949" s="299"/>
      <c r="Y949" s="299"/>
      <c r="Z949" s="299"/>
      <c r="AA949" s="299"/>
      <c r="AB949" s="311"/>
    </row>
    <row r="950" ht="12.0" customHeight="1">
      <c r="A950" s="299"/>
      <c r="B950" s="299"/>
      <c r="C950" s="328"/>
      <c r="D950" s="328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307"/>
      <c r="Q950" s="299"/>
      <c r="R950" s="299"/>
      <c r="S950" s="299"/>
      <c r="T950" s="299"/>
      <c r="U950" s="299"/>
      <c r="V950" s="328"/>
      <c r="W950" s="338"/>
      <c r="X950" s="299"/>
      <c r="Y950" s="299"/>
      <c r="Z950" s="299"/>
      <c r="AA950" s="299"/>
      <c r="AB950" s="311"/>
    </row>
    <row r="951" ht="12.0" customHeight="1">
      <c r="A951" s="299"/>
      <c r="B951" s="299"/>
      <c r="C951" s="328"/>
      <c r="D951" s="328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307"/>
      <c r="Q951" s="299"/>
      <c r="R951" s="299"/>
      <c r="S951" s="299"/>
      <c r="T951" s="299"/>
      <c r="U951" s="299"/>
      <c r="V951" s="328"/>
      <c r="W951" s="338"/>
      <c r="X951" s="299"/>
      <c r="Y951" s="299"/>
      <c r="Z951" s="299"/>
      <c r="AA951" s="299"/>
      <c r="AB951" s="311"/>
    </row>
    <row r="952" ht="12.0" customHeight="1">
      <c r="A952" s="299"/>
      <c r="B952" s="299"/>
      <c r="C952" s="328"/>
      <c r="D952" s="328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307"/>
      <c r="Q952" s="299"/>
      <c r="R952" s="299"/>
      <c r="S952" s="299"/>
      <c r="T952" s="299"/>
      <c r="U952" s="299"/>
      <c r="V952" s="328"/>
      <c r="W952" s="338"/>
      <c r="X952" s="299"/>
      <c r="Y952" s="299"/>
      <c r="Z952" s="299"/>
      <c r="AA952" s="299"/>
      <c r="AB952" s="311"/>
    </row>
    <row r="953" ht="12.0" customHeight="1">
      <c r="A953" s="299"/>
      <c r="B953" s="299"/>
      <c r="C953" s="328"/>
      <c r="D953" s="328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307"/>
      <c r="Q953" s="299"/>
      <c r="R953" s="299"/>
      <c r="S953" s="299"/>
      <c r="T953" s="299"/>
      <c r="U953" s="299"/>
      <c r="V953" s="328"/>
      <c r="W953" s="338"/>
      <c r="X953" s="299"/>
      <c r="Y953" s="299"/>
      <c r="Z953" s="299"/>
      <c r="AA953" s="299"/>
      <c r="AB953" s="311"/>
    </row>
    <row r="954" ht="12.0" customHeight="1">
      <c r="A954" s="299"/>
      <c r="B954" s="299"/>
      <c r="C954" s="328"/>
      <c r="D954" s="328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307"/>
      <c r="Q954" s="299"/>
      <c r="R954" s="299"/>
      <c r="S954" s="299"/>
      <c r="T954" s="299"/>
      <c r="U954" s="299"/>
      <c r="V954" s="328"/>
      <c r="W954" s="338"/>
      <c r="X954" s="299"/>
      <c r="Y954" s="299"/>
      <c r="Z954" s="299"/>
      <c r="AA954" s="299"/>
      <c r="AB954" s="311"/>
    </row>
    <row r="955" ht="12.0" customHeight="1">
      <c r="A955" s="299"/>
      <c r="B955" s="299"/>
      <c r="C955" s="328"/>
      <c r="D955" s="328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307"/>
      <c r="Q955" s="299"/>
      <c r="R955" s="299"/>
      <c r="S955" s="299"/>
      <c r="T955" s="299"/>
      <c r="U955" s="299"/>
      <c r="V955" s="328"/>
      <c r="W955" s="338"/>
      <c r="X955" s="299"/>
      <c r="Y955" s="299"/>
      <c r="Z955" s="299"/>
      <c r="AA955" s="299"/>
      <c r="AB955" s="311"/>
    </row>
    <row r="956" ht="12.0" customHeight="1">
      <c r="A956" s="299"/>
      <c r="B956" s="299"/>
      <c r="C956" s="328"/>
      <c r="D956" s="328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307"/>
      <c r="Q956" s="299"/>
      <c r="R956" s="299"/>
      <c r="S956" s="299"/>
      <c r="T956" s="299"/>
      <c r="U956" s="299"/>
      <c r="V956" s="328"/>
      <c r="W956" s="338"/>
      <c r="X956" s="299"/>
      <c r="Y956" s="299"/>
      <c r="Z956" s="299"/>
      <c r="AA956" s="299"/>
      <c r="AB956" s="311"/>
    </row>
    <row r="957" ht="12.0" customHeight="1">
      <c r="A957" s="299"/>
      <c r="B957" s="299"/>
      <c r="C957" s="328"/>
      <c r="D957" s="328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307"/>
      <c r="Q957" s="299"/>
      <c r="R957" s="299"/>
      <c r="S957" s="299"/>
      <c r="T957" s="299"/>
      <c r="U957" s="299"/>
      <c r="V957" s="328"/>
      <c r="W957" s="338"/>
      <c r="X957" s="299"/>
      <c r="Y957" s="299"/>
      <c r="Z957" s="299"/>
      <c r="AA957" s="299"/>
      <c r="AB957" s="311"/>
    </row>
    <row r="958" ht="12.0" customHeight="1">
      <c r="A958" s="299"/>
      <c r="B958" s="299"/>
      <c r="C958" s="328"/>
      <c r="D958" s="328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307"/>
      <c r="Q958" s="299"/>
      <c r="R958" s="299"/>
      <c r="S958" s="299"/>
      <c r="T958" s="299"/>
      <c r="U958" s="299"/>
      <c r="V958" s="328"/>
      <c r="W958" s="338"/>
      <c r="X958" s="299"/>
      <c r="Y958" s="299"/>
      <c r="Z958" s="299"/>
      <c r="AA958" s="299"/>
      <c r="AB958" s="311"/>
    </row>
    <row r="959" ht="12.0" customHeight="1">
      <c r="A959" s="299"/>
      <c r="B959" s="299"/>
      <c r="C959" s="328"/>
      <c r="D959" s="328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307"/>
      <c r="Q959" s="299"/>
      <c r="R959" s="299"/>
      <c r="S959" s="299"/>
      <c r="T959" s="299"/>
      <c r="U959" s="299"/>
      <c r="V959" s="328"/>
      <c r="W959" s="338"/>
      <c r="X959" s="299"/>
      <c r="Y959" s="299"/>
      <c r="Z959" s="299"/>
      <c r="AA959" s="299"/>
      <c r="AB959" s="311"/>
    </row>
    <row r="960" ht="12.0" customHeight="1">
      <c r="A960" s="299"/>
      <c r="B960" s="299"/>
      <c r="C960" s="328"/>
      <c r="D960" s="328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307"/>
      <c r="Q960" s="299"/>
      <c r="R960" s="299"/>
      <c r="S960" s="299"/>
      <c r="T960" s="299"/>
      <c r="U960" s="299"/>
      <c r="V960" s="328"/>
      <c r="W960" s="338"/>
      <c r="X960" s="299"/>
      <c r="Y960" s="299"/>
      <c r="Z960" s="299"/>
      <c r="AA960" s="299"/>
      <c r="AB960" s="311"/>
    </row>
    <row r="961" ht="12.0" customHeight="1">
      <c r="A961" s="299"/>
      <c r="B961" s="299"/>
      <c r="C961" s="328"/>
      <c r="D961" s="328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307"/>
      <c r="Q961" s="299"/>
      <c r="R961" s="299"/>
      <c r="S961" s="299"/>
      <c r="T961" s="299"/>
      <c r="U961" s="299"/>
      <c r="V961" s="328"/>
      <c r="W961" s="338"/>
      <c r="X961" s="299"/>
      <c r="Y961" s="299"/>
      <c r="Z961" s="299"/>
      <c r="AA961" s="299"/>
      <c r="AB961" s="311"/>
    </row>
    <row r="962" ht="12.0" customHeight="1">
      <c r="A962" s="299"/>
      <c r="B962" s="299"/>
      <c r="C962" s="328"/>
      <c r="D962" s="328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307"/>
      <c r="Q962" s="299"/>
      <c r="R962" s="299"/>
      <c r="S962" s="299"/>
      <c r="T962" s="299"/>
      <c r="U962" s="299"/>
      <c r="V962" s="328"/>
      <c r="W962" s="338"/>
      <c r="X962" s="299"/>
      <c r="Y962" s="299"/>
      <c r="Z962" s="299"/>
      <c r="AA962" s="299"/>
      <c r="AB962" s="311"/>
    </row>
    <row r="963" ht="12.0" customHeight="1">
      <c r="A963" s="299"/>
      <c r="B963" s="299"/>
      <c r="C963" s="328"/>
      <c r="D963" s="328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307"/>
      <c r="Q963" s="299"/>
      <c r="R963" s="299"/>
      <c r="S963" s="299"/>
      <c r="T963" s="299"/>
      <c r="U963" s="299"/>
      <c r="V963" s="328"/>
      <c r="W963" s="338"/>
      <c r="X963" s="299"/>
      <c r="Y963" s="299"/>
      <c r="Z963" s="299"/>
      <c r="AA963" s="299"/>
      <c r="AB963" s="311"/>
    </row>
    <row r="964" ht="12.0" customHeight="1">
      <c r="A964" s="299"/>
      <c r="B964" s="299"/>
      <c r="C964" s="328"/>
      <c r="D964" s="328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307"/>
      <c r="Q964" s="299"/>
      <c r="R964" s="299"/>
      <c r="S964" s="299"/>
      <c r="T964" s="299"/>
      <c r="U964" s="299"/>
      <c r="V964" s="328"/>
      <c r="W964" s="338"/>
      <c r="X964" s="299"/>
      <c r="Y964" s="299"/>
      <c r="Z964" s="299"/>
      <c r="AA964" s="299"/>
      <c r="AB964" s="311"/>
    </row>
    <row r="965" ht="12.0" customHeight="1">
      <c r="A965" s="299"/>
      <c r="B965" s="299"/>
      <c r="C965" s="328"/>
      <c r="D965" s="328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307"/>
      <c r="Q965" s="299"/>
      <c r="R965" s="299"/>
      <c r="S965" s="299"/>
      <c r="T965" s="299"/>
      <c r="U965" s="299"/>
      <c r="V965" s="328"/>
      <c r="W965" s="338"/>
      <c r="X965" s="299"/>
      <c r="Y965" s="299"/>
      <c r="Z965" s="299"/>
      <c r="AA965" s="299"/>
      <c r="AB965" s="311"/>
    </row>
    <row r="966" ht="12.0" customHeight="1">
      <c r="A966" s="299"/>
      <c r="B966" s="299"/>
      <c r="C966" s="328"/>
      <c r="D966" s="328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307"/>
      <c r="Q966" s="299"/>
      <c r="R966" s="299"/>
      <c r="S966" s="299"/>
      <c r="T966" s="299"/>
      <c r="U966" s="299"/>
      <c r="V966" s="328"/>
      <c r="W966" s="338"/>
      <c r="X966" s="299"/>
      <c r="Y966" s="299"/>
      <c r="Z966" s="299"/>
      <c r="AA966" s="299"/>
      <c r="AB966" s="311"/>
    </row>
    <row r="967" ht="12.0" customHeight="1">
      <c r="A967" s="299"/>
      <c r="B967" s="299"/>
      <c r="C967" s="328"/>
      <c r="D967" s="328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307"/>
      <c r="Q967" s="299"/>
      <c r="R967" s="299"/>
      <c r="S967" s="299"/>
      <c r="T967" s="299"/>
      <c r="U967" s="299"/>
      <c r="V967" s="328"/>
      <c r="W967" s="338"/>
      <c r="X967" s="299"/>
      <c r="Y967" s="299"/>
      <c r="Z967" s="299"/>
      <c r="AA967" s="299"/>
      <c r="AB967" s="311"/>
    </row>
    <row r="968" ht="12.0" customHeight="1">
      <c r="A968" s="299"/>
      <c r="B968" s="299"/>
      <c r="C968" s="328"/>
      <c r="D968" s="328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307"/>
      <c r="Q968" s="299"/>
      <c r="R968" s="299"/>
      <c r="S968" s="299"/>
      <c r="T968" s="299"/>
      <c r="U968" s="299"/>
      <c r="V968" s="328"/>
      <c r="W968" s="338"/>
      <c r="X968" s="299"/>
      <c r="Y968" s="299"/>
      <c r="Z968" s="299"/>
      <c r="AA968" s="299"/>
      <c r="AB968" s="311"/>
    </row>
    <row r="969" ht="12.0" customHeight="1">
      <c r="A969" s="299"/>
      <c r="B969" s="299"/>
      <c r="C969" s="328"/>
      <c r="D969" s="328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307"/>
      <c r="Q969" s="299"/>
      <c r="R969" s="299"/>
      <c r="S969" s="299"/>
      <c r="T969" s="299"/>
      <c r="U969" s="299"/>
      <c r="V969" s="328"/>
      <c r="W969" s="338"/>
      <c r="X969" s="299"/>
      <c r="Y969" s="299"/>
      <c r="Z969" s="299"/>
      <c r="AA969" s="299"/>
      <c r="AB969" s="311"/>
    </row>
    <row r="970" ht="12.0" customHeight="1">
      <c r="A970" s="299"/>
      <c r="B970" s="299"/>
      <c r="C970" s="328"/>
      <c r="D970" s="328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307"/>
      <c r="Q970" s="299"/>
      <c r="R970" s="299"/>
      <c r="S970" s="299"/>
      <c r="T970" s="299"/>
      <c r="U970" s="299"/>
      <c r="V970" s="328"/>
      <c r="W970" s="338"/>
      <c r="X970" s="299"/>
      <c r="Y970" s="299"/>
      <c r="Z970" s="299"/>
      <c r="AA970" s="299"/>
      <c r="AB970" s="311"/>
    </row>
    <row r="971" ht="12.0" customHeight="1">
      <c r="A971" s="299"/>
      <c r="B971" s="299"/>
      <c r="C971" s="328"/>
      <c r="D971" s="328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307"/>
      <c r="Q971" s="299"/>
      <c r="R971" s="299"/>
      <c r="S971" s="299"/>
      <c r="T971" s="299"/>
      <c r="U971" s="299"/>
      <c r="V971" s="328"/>
      <c r="W971" s="338"/>
      <c r="X971" s="299"/>
      <c r="Y971" s="299"/>
      <c r="Z971" s="299"/>
      <c r="AA971" s="299"/>
      <c r="AB971" s="311"/>
    </row>
    <row r="972" ht="12.0" customHeight="1">
      <c r="A972" s="299"/>
      <c r="B972" s="299"/>
      <c r="C972" s="328"/>
      <c r="D972" s="328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307"/>
      <c r="Q972" s="299"/>
      <c r="R972" s="299"/>
      <c r="S972" s="299"/>
      <c r="T972" s="299"/>
      <c r="U972" s="299"/>
      <c r="V972" s="328"/>
      <c r="W972" s="338"/>
      <c r="X972" s="299"/>
      <c r="Y972" s="299"/>
      <c r="Z972" s="299"/>
      <c r="AA972" s="299"/>
      <c r="AB972" s="311"/>
    </row>
    <row r="973" ht="12.0" customHeight="1">
      <c r="A973" s="299"/>
      <c r="B973" s="299"/>
      <c r="C973" s="328"/>
      <c r="D973" s="328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307"/>
      <c r="Q973" s="299"/>
      <c r="R973" s="299"/>
      <c r="S973" s="299"/>
      <c r="T973" s="299"/>
      <c r="U973" s="299"/>
      <c r="V973" s="328"/>
      <c r="W973" s="338"/>
      <c r="X973" s="299"/>
      <c r="Y973" s="299"/>
      <c r="Z973" s="299"/>
      <c r="AA973" s="299"/>
      <c r="AB973" s="311"/>
    </row>
    <row r="974" ht="12.0" customHeight="1">
      <c r="A974" s="299"/>
      <c r="B974" s="299"/>
      <c r="C974" s="328"/>
      <c r="D974" s="328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307"/>
      <c r="Q974" s="299"/>
      <c r="R974" s="299"/>
      <c r="S974" s="299"/>
      <c r="T974" s="299"/>
      <c r="U974" s="299"/>
      <c r="V974" s="328"/>
      <c r="W974" s="338"/>
      <c r="X974" s="299"/>
      <c r="Y974" s="299"/>
      <c r="Z974" s="299"/>
      <c r="AA974" s="299"/>
      <c r="AB974" s="311"/>
    </row>
    <row r="975" ht="12.0" customHeight="1">
      <c r="A975" s="299"/>
      <c r="B975" s="299"/>
      <c r="C975" s="328"/>
      <c r="D975" s="328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307"/>
      <c r="Q975" s="299"/>
      <c r="R975" s="299"/>
      <c r="S975" s="299"/>
      <c r="T975" s="299"/>
      <c r="U975" s="299"/>
      <c r="V975" s="328"/>
      <c r="W975" s="338"/>
      <c r="X975" s="299"/>
      <c r="Y975" s="299"/>
      <c r="Z975" s="299"/>
      <c r="AA975" s="299"/>
      <c r="AB975" s="311"/>
    </row>
    <row r="976" ht="12.0" customHeight="1">
      <c r="A976" s="299"/>
      <c r="B976" s="299"/>
      <c r="C976" s="328"/>
      <c r="D976" s="328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307"/>
      <c r="Q976" s="299"/>
      <c r="R976" s="299"/>
      <c r="S976" s="299"/>
      <c r="T976" s="299"/>
      <c r="U976" s="299"/>
      <c r="V976" s="328"/>
      <c r="W976" s="338"/>
      <c r="X976" s="299"/>
      <c r="Y976" s="299"/>
      <c r="Z976" s="299"/>
      <c r="AA976" s="299"/>
      <c r="AB976" s="311"/>
    </row>
    <row r="977" ht="12.0" customHeight="1">
      <c r="A977" s="299"/>
      <c r="B977" s="299"/>
      <c r="C977" s="328"/>
      <c r="D977" s="328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307"/>
      <c r="Q977" s="299"/>
      <c r="R977" s="299"/>
      <c r="S977" s="299"/>
      <c r="T977" s="299"/>
      <c r="U977" s="299"/>
      <c r="V977" s="328"/>
      <c r="W977" s="338"/>
      <c r="X977" s="299"/>
      <c r="Y977" s="299"/>
      <c r="Z977" s="299"/>
      <c r="AA977" s="299"/>
      <c r="AB977" s="311"/>
    </row>
    <row r="978" ht="12.0" customHeight="1">
      <c r="A978" s="299"/>
      <c r="B978" s="299"/>
      <c r="C978" s="328"/>
      <c r="D978" s="328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307"/>
      <c r="Q978" s="299"/>
      <c r="R978" s="299"/>
      <c r="S978" s="299"/>
      <c r="T978" s="299"/>
      <c r="U978" s="299"/>
      <c r="V978" s="328"/>
      <c r="W978" s="338"/>
      <c r="X978" s="299"/>
      <c r="Y978" s="299"/>
      <c r="Z978" s="299"/>
      <c r="AA978" s="299"/>
      <c r="AB978" s="311"/>
    </row>
    <row r="979" ht="12.0" customHeight="1">
      <c r="A979" s="299"/>
      <c r="B979" s="299"/>
      <c r="C979" s="328"/>
      <c r="D979" s="328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307"/>
      <c r="Q979" s="299"/>
      <c r="R979" s="299"/>
      <c r="S979" s="299"/>
      <c r="T979" s="299"/>
      <c r="U979" s="299"/>
      <c r="V979" s="328"/>
      <c r="W979" s="338"/>
      <c r="X979" s="299"/>
      <c r="Y979" s="299"/>
      <c r="Z979" s="299"/>
      <c r="AA979" s="299"/>
      <c r="AB979" s="311"/>
    </row>
    <row r="980" ht="12.0" customHeight="1">
      <c r="A980" s="299"/>
      <c r="B980" s="299"/>
      <c r="C980" s="328"/>
      <c r="D980" s="328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307"/>
      <c r="Q980" s="299"/>
      <c r="R980" s="299"/>
      <c r="S980" s="299"/>
      <c r="T980" s="299"/>
      <c r="U980" s="299"/>
      <c r="V980" s="328"/>
      <c r="W980" s="338"/>
      <c r="X980" s="299"/>
      <c r="Y980" s="299"/>
      <c r="Z980" s="299"/>
      <c r="AA980" s="299"/>
      <c r="AB980" s="311"/>
    </row>
    <row r="981" ht="12.0" customHeight="1">
      <c r="A981" s="299"/>
      <c r="B981" s="299"/>
      <c r="C981" s="328"/>
      <c r="D981" s="328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307"/>
      <c r="Q981" s="299"/>
      <c r="R981" s="299"/>
      <c r="S981" s="299"/>
      <c r="T981" s="299"/>
      <c r="U981" s="299"/>
      <c r="V981" s="328"/>
      <c r="W981" s="338"/>
      <c r="X981" s="299"/>
      <c r="Y981" s="299"/>
      <c r="Z981" s="299"/>
      <c r="AA981" s="299"/>
      <c r="AB981" s="311"/>
    </row>
    <row r="982" ht="12.0" customHeight="1">
      <c r="A982" s="299"/>
      <c r="B982" s="299"/>
      <c r="C982" s="328"/>
      <c r="D982" s="328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307"/>
      <c r="Q982" s="299"/>
      <c r="R982" s="299"/>
      <c r="S982" s="299"/>
      <c r="T982" s="299"/>
      <c r="U982" s="299"/>
      <c r="V982" s="328"/>
      <c r="W982" s="338"/>
      <c r="X982" s="299"/>
      <c r="Y982" s="299"/>
      <c r="Z982" s="299"/>
      <c r="AA982" s="299"/>
      <c r="AB982" s="311"/>
    </row>
    <row r="983" ht="12.0" customHeight="1">
      <c r="A983" s="299"/>
      <c r="B983" s="299"/>
      <c r="C983" s="328"/>
      <c r="D983" s="328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307"/>
      <c r="Q983" s="299"/>
      <c r="R983" s="299"/>
      <c r="S983" s="299"/>
      <c r="T983" s="299"/>
      <c r="U983" s="299"/>
      <c r="V983" s="328"/>
      <c r="W983" s="338"/>
      <c r="X983" s="299"/>
      <c r="Y983" s="299"/>
      <c r="Z983" s="299"/>
      <c r="AA983" s="299"/>
      <c r="AB983" s="311"/>
    </row>
    <row r="984" ht="12.0" customHeight="1">
      <c r="A984" s="299"/>
      <c r="B984" s="299"/>
      <c r="C984" s="328"/>
      <c r="D984" s="328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307"/>
      <c r="Q984" s="299"/>
      <c r="R984" s="299"/>
      <c r="S984" s="299"/>
      <c r="T984" s="299"/>
      <c r="U984" s="299"/>
      <c r="V984" s="328"/>
      <c r="W984" s="338"/>
      <c r="X984" s="299"/>
      <c r="Y984" s="299"/>
      <c r="Z984" s="299"/>
      <c r="AA984" s="299"/>
      <c r="AB984" s="311"/>
    </row>
    <row r="985" ht="12.0" customHeight="1">
      <c r="A985" s="299"/>
      <c r="B985" s="299"/>
      <c r="C985" s="328"/>
      <c r="D985" s="328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307"/>
      <c r="Q985" s="299"/>
      <c r="R985" s="299"/>
      <c r="S985" s="299"/>
      <c r="T985" s="299"/>
      <c r="U985" s="299"/>
      <c r="V985" s="328"/>
      <c r="W985" s="338"/>
      <c r="X985" s="299"/>
      <c r="Y985" s="299"/>
      <c r="Z985" s="299"/>
      <c r="AA985" s="299"/>
      <c r="AB985" s="311"/>
    </row>
    <row r="986" ht="12.0" customHeight="1">
      <c r="A986" s="299"/>
      <c r="B986" s="299"/>
      <c r="C986" s="328"/>
      <c r="D986" s="328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307"/>
      <c r="Q986" s="299"/>
      <c r="R986" s="299"/>
      <c r="S986" s="299"/>
      <c r="T986" s="299"/>
      <c r="U986" s="299"/>
      <c r="V986" s="328"/>
      <c r="W986" s="338"/>
      <c r="X986" s="299"/>
      <c r="Y986" s="299"/>
      <c r="Z986" s="299"/>
      <c r="AA986" s="299"/>
      <c r="AB986" s="311"/>
    </row>
    <row r="987" ht="12.0" customHeight="1">
      <c r="A987" s="299"/>
      <c r="B987" s="299"/>
      <c r="C987" s="328"/>
      <c r="D987" s="328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307"/>
      <c r="Q987" s="299"/>
      <c r="R987" s="299"/>
      <c r="S987" s="299"/>
      <c r="T987" s="299"/>
      <c r="U987" s="299"/>
      <c r="V987" s="328"/>
      <c r="W987" s="338"/>
      <c r="X987" s="299"/>
      <c r="Y987" s="299"/>
      <c r="Z987" s="299"/>
      <c r="AA987" s="299"/>
      <c r="AB987" s="311"/>
    </row>
    <row r="988" ht="12.0" customHeight="1">
      <c r="A988" s="299"/>
      <c r="B988" s="299"/>
      <c r="C988" s="328"/>
      <c r="D988" s="328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307"/>
      <c r="Q988" s="299"/>
      <c r="R988" s="299"/>
      <c r="S988" s="299"/>
      <c r="T988" s="299"/>
      <c r="U988" s="299"/>
      <c r="V988" s="328"/>
      <c r="W988" s="338"/>
      <c r="X988" s="299"/>
      <c r="Y988" s="299"/>
      <c r="Z988" s="299"/>
      <c r="AA988" s="299"/>
      <c r="AB988" s="311"/>
    </row>
    <row r="989" ht="12.0" customHeight="1">
      <c r="A989" s="299"/>
      <c r="B989" s="299"/>
      <c r="C989" s="328"/>
      <c r="D989" s="328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307"/>
      <c r="Q989" s="299"/>
      <c r="R989" s="299"/>
      <c r="S989" s="299"/>
      <c r="T989" s="299"/>
      <c r="U989" s="299"/>
      <c r="V989" s="328"/>
      <c r="W989" s="338"/>
      <c r="X989" s="299"/>
      <c r="Y989" s="299"/>
      <c r="Z989" s="299"/>
      <c r="AA989" s="299"/>
      <c r="AB989" s="311"/>
    </row>
    <row r="990" ht="12.0" customHeight="1">
      <c r="A990" s="299"/>
      <c r="B990" s="299"/>
      <c r="D990" s="328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434"/>
      <c r="Q990" s="299"/>
      <c r="R990" s="299"/>
      <c r="S990" s="299"/>
      <c r="T990" s="299"/>
      <c r="U990" s="299"/>
      <c r="V990" s="328"/>
      <c r="W990" s="338"/>
      <c r="X990" s="299"/>
      <c r="Y990" s="299"/>
      <c r="Z990" s="299"/>
      <c r="AA990" s="299"/>
      <c r="AB990" s="311"/>
    </row>
  </sheetData>
  <mergeCells count="6">
    <mergeCell ref="B1:I1"/>
    <mergeCell ref="C2:C3"/>
    <mergeCell ref="D2:D3"/>
    <mergeCell ref="F2:O2"/>
    <mergeCell ref="Q2:U2"/>
    <mergeCell ref="X2:X4"/>
  </mergeCells>
  <printOptions horizontalCentered="1"/>
  <pageMargins bottom="0.75" footer="0.0" header="0.0" left="0.25" right="0.25" top="0.75"/>
  <pageSetup fitToHeight="0" paperSize="3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40.38"/>
    <col customWidth="1" min="3" max="3" width="10.63"/>
    <col customWidth="1" min="4" max="20" width="6.88"/>
    <col customWidth="1" min="21" max="24" width="10.63"/>
  </cols>
  <sheetData>
    <row r="1" ht="12.75" customHeight="1">
      <c r="A1" s="435"/>
      <c r="B1" s="300"/>
      <c r="C1" s="301" t="s">
        <v>88</v>
      </c>
      <c r="D1" s="436" t="s">
        <v>107</v>
      </c>
      <c r="E1" s="308" t="s">
        <v>89</v>
      </c>
      <c r="F1" s="305"/>
      <c r="G1" s="305"/>
      <c r="H1" s="305"/>
      <c r="I1" s="305"/>
      <c r="J1" s="305"/>
      <c r="K1" s="305"/>
      <c r="L1" s="305"/>
      <c r="M1" s="305"/>
      <c r="N1" s="306"/>
      <c r="O1" s="307"/>
      <c r="P1" s="308"/>
      <c r="Q1" s="305"/>
      <c r="R1" s="305"/>
      <c r="S1" s="305"/>
      <c r="T1" s="306"/>
      <c r="U1" s="437" t="s">
        <v>108</v>
      </c>
    </row>
    <row r="2" ht="12.75" customHeight="1">
      <c r="A2" s="435"/>
      <c r="B2" s="313" t="s">
        <v>91</v>
      </c>
      <c r="C2" s="28"/>
      <c r="D2" s="438" t="s">
        <v>109</v>
      </c>
      <c r="E2" s="313" t="s">
        <v>9</v>
      </c>
      <c r="F2" s="313" t="s">
        <v>10</v>
      </c>
      <c r="G2" s="313" t="s">
        <v>11</v>
      </c>
      <c r="H2" s="313" t="s">
        <v>12</v>
      </c>
      <c r="I2" s="313" t="s">
        <v>13</v>
      </c>
      <c r="J2" s="313" t="s">
        <v>14</v>
      </c>
      <c r="K2" s="313" t="s">
        <v>15</v>
      </c>
      <c r="L2" s="313" t="s">
        <v>16</v>
      </c>
      <c r="M2" s="313" t="s">
        <v>17</v>
      </c>
      <c r="N2" s="313" t="s">
        <v>18</v>
      </c>
      <c r="O2" s="316"/>
      <c r="P2" s="313" t="s">
        <v>9</v>
      </c>
      <c r="Q2" s="313" t="s">
        <v>10</v>
      </c>
      <c r="R2" s="313" t="s">
        <v>11</v>
      </c>
      <c r="S2" s="313" t="s">
        <v>12</v>
      </c>
      <c r="T2" s="313" t="s">
        <v>13</v>
      </c>
      <c r="U2" s="437" t="s">
        <v>95</v>
      </c>
    </row>
    <row r="3" ht="12.75" customHeight="1">
      <c r="A3" s="435"/>
      <c r="B3" s="439" t="s">
        <v>110</v>
      </c>
      <c r="C3" s="440"/>
      <c r="D3" s="441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3"/>
      <c r="P3" s="444"/>
      <c r="Q3" s="444"/>
      <c r="R3" s="444"/>
      <c r="S3" s="444"/>
      <c r="T3" s="444"/>
      <c r="U3" s="445"/>
    </row>
    <row r="4" ht="12.75" customHeight="1">
      <c r="A4" s="446" t="s">
        <v>111</v>
      </c>
      <c r="B4" s="329" t="s">
        <v>35</v>
      </c>
      <c r="C4" s="330">
        <v>770.0</v>
      </c>
      <c r="D4" s="441">
        <v>616.0</v>
      </c>
      <c r="E4" s="333">
        <v>247.241722020934</v>
      </c>
      <c r="F4" s="334">
        <v>251.67283111916265</v>
      </c>
      <c r="G4" s="334">
        <v>243.22225445979268</v>
      </c>
      <c r="H4" s="334">
        <v>244.7908245584239</v>
      </c>
      <c r="I4" s="334">
        <v>244.27430968353713</v>
      </c>
      <c r="J4" s="334">
        <v>245.9167898181172</v>
      </c>
      <c r="K4" s="334">
        <v>247.24597398017724</v>
      </c>
      <c r="L4" s="334">
        <v>250.984790728288</v>
      </c>
      <c r="M4" s="334">
        <v>254.53659779495663</v>
      </c>
      <c r="N4" s="334">
        <v>256.9101687402925</v>
      </c>
      <c r="O4" s="335"/>
      <c r="P4" s="336">
        <f t="shared" ref="P4:T4" si="1">SUM(E4/$D4)</f>
        <v>0.4013664319</v>
      </c>
      <c r="Q4" s="336">
        <f t="shared" si="1"/>
        <v>0.4085597908</v>
      </c>
      <c r="R4" s="336">
        <f t="shared" si="1"/>
        <v>0.3948413222</v>
      </c>
      <c r="S4" s="336">
        <f t="shared" si="1"/>
        <v>0.3973877022</v>
      </c>
      <c r="T4" s="336">
        <f t="shared" si="1"/>
        <v>0.396549204</v>
      </c>
      <c r="U4" s="447">
        <v>40.0</v>
      </c>
    </row>
    <row r="5" ht="12.75" customHeight="1">
      <c r="A5" s="446" t="s">
        <v>111</v>
      </c>
      <c r="B5" s="340" t="s">
        <v>19</v>
      </c>
      <c r="C5" s="330">
        <v>836.0</v>
      </c>
      <c r="D5" s="441">
        <v>726.0</v>
      </c>
      <c r="E5" s="333">
        <v>391.8</v>
      </c>
      <c r="F5" s="334">
        <v>361.4</v>
      </c>
      <c r="G5" s="334">
        <v>362.55228494623657</v>
      </c>
      <c r="H5" s="334">
        <v>360.28477822580646</v>
      </c>
      <c r="I5" s="334">
        <v>344.9527973790323</v>
      </c>
      <c r="J5" s="334">
        <v>354.0449659778226</v>
      </c>
      <c r="K5" s="334">
        <v>355.8312074722782</v>
      </c>
      <c r="L5" s="334">
        <v>360.9667311145413</v>
      </c>
      <c r="M5" s="334">
        <v>363.76736089234714</v>
      </c>
      <c r="N5" s="334">
        <v>363.8135609944661</v>
      </c>
      <c r="O5" s="335"/>
      <c r="P5" s="336">
        <f t="shared" ref="P5:T5" si="2">SUM(E5/$D5)</f>
        <v>0.5396694215</v>
      </c>
      <c r="Q5" s="336">
        <f t="shared" si="2"/>
        <v>0.4977961433</v>
      </c>
      <c r="R5" s="336">
        <f t="shared" si="2"/>
        <v>0.4993833126</v>
      </c>
      <c r="S5" s="336">
        <f t="shared" si="2"/>
        <v>0.4962600251</v>
      </c>
      <c r="T5" s="336">
        <f t="shared" si="2"/>
        <v>0.4751415942</v>
      </c>
      <c r="U5" s="447">
        <v>50.0</v>
      </c>
    </row>
    <row r="6" ht="12.75" customHeight="1">
      <c r="A6" s="435"/>
      <c r="B6" s="341" t="s">
        <v>75</v>
      </c>
      <c r="C6" s="342">
        <v>990.0</v>
      </c>
      <c r="D6" s="448">
        <v>682.0</v>
      </c>
      <c r="E6" s="324">
        <v>453.0</v>
      </c>
      <c r="F6" s="344">
        <v>434.0</v>
      </c>
      <c r="G6" s="344">
        <v>420.0</v>
      </c>
      <c r="H6" s="344">
        <v>422.0</v>
      </c>
      <c r="I6" s="344">
        <v>412.0</v>
      </c>
      <c r="J6" s="344">
        <v>421.0</v>
      </c>
      <c r="K6" s="344">
        <v>427.0</v>
      </c>
      <c r="L6" s="344">
        <v>425.0</v>
      </c>
      <c r="M6" s="344">
        <v>431.0</v>
      </c>
      <c r="N6" s="344">
        <v>436.0</v>
      </c>
      <c r="O6" s="345"/>
      <c r="P6" s="346">
        <f t="shared" ref="P6:T6" si="3">SUM(E6/$D6)</f>
        <v>0.6642228739</v>
      </c>
      <c r="Q6" s="346">
        <f t="shared" si="3"/>
        <v>0.6363636364</v>
      </c>
      <c r="R6" s="346">
        <f t="shared" si="3"/>
        <v>0.6158357771</v>
      </c>
      <c r="S6" s="346">
        <f t="shared" si="3"/>
        <v>0.6187683284</v>
      </c>
      <c r="T6" s="346">
        <f t="shared" si="3"/>
        <v>0.6041055718</v>
      </c>
      <c r="U6" s="303">
        <v>63.0</v>
      </c>
    </row>
    <row r="7" ht="12.75" customHeight="1">
      <c r="A7" s="435"/>
      <c r="B7" s="341" t="s">
        <v>43</v>
      </c>
      <c r="C7" s="342">
        <v>1034.0</v>
      </c>
      <c r="D7" s="448">
        <v>858.0</v>
      </c>
      <c r="E7" s="324">
        <v>600.0</v>
      </c>
      <c r="F7" s="344">
        <v>565.0</v>
      </c>
      <c r="G7" s="344">
        <v>542.0</v>
      </c>
      <c r="H7" s="344">
        <v>519.0</v>
      </c>
      <c r="I7" s="344">
        <v>505.0</v>
      </c>
      <c r="J7" s="344">
        <v>515.0</v>
      </c>
      <c r="K7" s="344">
        <v>515.0</v>
      </c>
      <c r="L7" s="344">
        <v>515.0</v>
      </c>
      <c r="M7" s="344">
        <v>517.0</v>
      </c>
      <c r="N7" s="344">
        <v>514.0</v>
      </c>
      <c r="O7" s="345"/>
      <c r="P7" s="346">
        <f t="shared" ref="P7:T7" si="4">SUM(E7/$D7)</f>
        <v>0.6993006993</v>
      </c>
      <c r="Q7" s="346">
        <f t="shared" si="4"/>
        <v>0.6585081585</v>
      </c>
      <c r="R7" s="346">
        <f t="shared" si="4"/>
        <v>0.6317016317</v>
      </c>
      <c r="S7" s="346">
        <f t="shared" si="4"/>
        <v>0.6048951049</v>
      </c>
      <c r="T7" s="346">
        <f t="shared" si="4"/>
        <v>0.5885780886</v>
      </c>
      <c r="U7" s="303">
        <v>64.0</v>
      </c>
    </row>
    <row r="8" ht="12.75" customHeight="1">
      <c r="A8" s="435"/>
      <c r="B8" s="341" t="s">
        <v>63</v>
      </c>
      <c r="C8" s="342">
        <v>1012.0</v>
      </c>
      <c r="D8" s="448">
        <v>748.0</v>
      </c>
      <c r="E8" s="324">
        <v>495.1937444739169</v>
      </c>
      <c r="F8" s="344">
        <v>489.5338472590628</v>
      </c>
      <c r="G8" s="344">
        <v>484.7091680021367</v>
      </c>
      <c r="H8" s="344">
        <v>479.21875172690096</v>
      </c>
      <c r="I8" s="344">
        <v>473.0883418138562</v>
      </c>
      <c r="J8" s="344">
        <v>479.05198414445874</v>
      </c>
      <c r="K8" s="344">
        <v>479.5470436719045</v>
      </c>
      <c r="L8" s="344">
        <v>478.6706476118794</v>
      </c>
      <c r="M8" s="344">
        <v>484.3966819428428</v>
      </c>
      <c r="N8" s="344">
        <v>482.24511887754556</v>
      </c>
      <c r="O8" s="345"/>
      <c r="P8" s="346">
        <f t="shared" ref="P8:T8" si="5">SUM(E8/$D8)</f>
        <v>0.6620237226</v>
      </c>
      <c r="Q8" s="346">
        <f t="shared" si="5"/>
        <v>0.6544570151</v>
      </c>
      <c r="R8" s="346">
        <f t="shared" si="5"/>
        <v>0.6480069091</v>
      </c>
      <c r="S8" s="346">
        <f t="shared" si="5"/>
        <v>0.6406667804</v>
      </c>
      <c r="T8" s="346">
        <f t="shared" si="5"/>
        <v>0.6324710452</v>
      </c>
      <c r="U8" s="303">
        <v>65.0</v>
      </c>
    </row>
    <row r="9" ht="12.75" customHeight="1">
      <c r="A9" s="435"/>
      <c r="D9" s="449"/>
    </row>
    <row r="10" ht="12.75" customHeight="1">
      <c r="A10" s="435"/>
      <c r="D10" s="449"/>
    </row>
    <row r="11" ht="12.75" customHeight="1">
      <c r="A11" s="435"/>
      <c r="D11" s="449"/>
    </row>
    <row r="12" ht="12.75" customHeight="1">
      <c r="A12" s="450" t="s">
        <v>112</v>
      </c>
      <c r="B12" s="383" t="s">
        <v>41</v>
      </c>
      <c r="C12" s="427">
        <v>506.0</v>
      </c>
      <c r="D12" s="451">
        <v>418.0</v>
      </c>
      <c r="E12" s="425">
        <v>359.0</v>
      </c>
      <c r="F12" s="425">
        <v>358.0</v>
      </c>
      <c r="G12" s="425">
        <v>366.0</v>
      </c>
      <c r="H12" s="425">
        <v>362.0</v>
      </c>
      <c r="I12" s="425">
        <v>375.0</v>
      </c>
      <c r="J12" s="425">
        <v>379.0</v>
      </c>
      <c r="K12" s="425">
        <v>382.0</v>
      </c>
      <c r="L12" s="425">
        <v>377.0</v>
      </c>
      <c r="M12" s="425">
        <v>376.0</v>
      </c>
      <c r="N12" s="425">
        <v>372.0</v>
      </c>
      <c r="O12" s="452"/>
      <c r="P12" s="384">
        <f t="shared" ref="P12:T12" si="6">SUM(E12/$D12)</f>
        <v>0.8588516746</v>
      </c>
      <c r="Q12" s="384">
        <f t="shared" si="6"/>
        <v>0.8564593301</v>
      </c>
      <c r="R12" s="384">
        <f t="shared" si="6"/>
        <v>0.8755980861</v>
      </c>
      <c r="S12" s="384">
        <f t="shared" si="6"/>
        <v>0.8660287081</v>
      </c>
      <c r="T12" s="384">
        <f t="shared" si="6"/>
        <v>0.8971291866</v>
      </c>
      <c r="U12" s="453">
        <v>87.0</v>
      </c>
      <c r="V12" s="454" t="s">
        <v>113</v>
      </c>
    </row>
    <row r="13" ht="12.75" customHeight="1">
      <c r="A13" s="450" t="s">
        <v>112</v>
      </c>
      <c r="B13" s="383" t="s">
        <v>84</v>
      </c>
      <c r="C13" s="427">
        <v>968.0</v>
      </c>
      <c r="D13" s="451">
        <v>638.0</v>
      </c>
      <c r="E13" s="427">
        <v>570.3</v>
      </c>
      <c r="F13" s="427">
        <v>590.3199999999999</v>
      </c>
      <c r="G13" s="427">
        <v>583.5011445783132</v>
      </c>
      <c r="H13" s="427">
        <v>589.9534271702194</v>
      </c>
      <c r="I13" s="427">
        <v>588.8718938253012</v>
      </c>
      <c r="J13" s="427">
        <v>580.6648672816265</v>
      </c>
      <c r="K13" s="427">
        <v>573.8990050224938</v>
      </c>
      <c r="L13" s="427">
        <v>570.0914261885282</v>
      </c>
      <c r="M13" s="427">
        <v>566.2395226422894</v>
      </c>
      <c r="N13" s="427">
        <v>557.6514364412842</v>
      </c>
      <c r="O13" s="452"/>
      <c r="P13" s="384">
        <f t="shared" ref="P13:T13" si="7">SUM(E13/$D13)</f>
        <v>0.8938871473</v>
      </c>
      <c r="Q13" s="384">
        <f t="shared" si="7"/>
        <v>0.9252664577</v>
      </c>
      <c r="R13" s="384">
        <f t="shared" si="7"/>
        <v>0.9145785965</v>
      </c>
      <c r="S13" s="384">
        <f t="shared" si="7"/>
        <v>0.9246918921</v>
      </c>
      <c r="T13" s="384">
        <f t="shared" si="7"/>
        <v>0.9229966988</v>
      </c>
      <c r="U13" s="453">
        <v>92.0</v>
      </c>
      <c r="V13" s="454" t="s">
        <v>113</v>
      </c>
    </row>
    <row r="14" ht="12.75" customHeight="1">
      <c r="A14" s="450" t="s">
        <v>112</v>
      </c>
      <c r="B14" s="376" t="s">
        <v>85</v>
      </c>
      <c r="C14" s="427">
        <v>770.0</v>
      </c>
      <c r="D14" s="451">
        <v>704.0</v>
      </c>
      <c r="E14" s="425">
        <v>657.0</v>
      </c>
      <c r="F14" s="425">
        <v>694.0</v>
      </c>
      <c r="G14" s="425">
        <v>695.0</v>
      </c>
      <c r="H14" s="425">
        <v>691.0</v>
      </c>
      <c r="I14" s="425">
        <v>689.0</v>
      </c>
      <c r="J14" s="425">
        <v>683.0</v>
      </c>
      <c r="K14" s="425">
        <v>702.0</v>
      </c>
      <c r="L14" s="425">
        <v>723.0</v>
      </c>
      <c r="M14" s="425">
        <v>747.0</v>
      </c>
      <c r="N14" s="425">
        <v>767.0</v>
      </c>
      <c r="O14" s="428"/>
      <c r="P14" s="381">
        <f t="shared" ref="P14:T14" si="8">SUM(E14/$D14)</f>
        <v>0.9332386364</v>
      </c>
      <c r="Q14" s="381">
        <f t="shared" si="8"/>
        <v>0.9857954545</v>
      </c>
      <c r="R14" s="381">
        <f t="shared" si="8"/>
        <v>0.9872159091</v>
      </c>
      <c r="S14" s="381">
        <f t="shared" si="8"/>
        <v>0.9815340909</v>
      </c>
      <c r="T14" s="381">
        <f t="shared" si="8"/>
        <v>0.9786931818</v>
      </c>
      <c r="U14" s="453">
        <v>97.0</v>
      </c>
      <c r="V14" s="454" t="s">
        <v>113</v>
      </c>
    </row>
    <row r="15" ht="12.75" customHeight="1">
      <c r="A15" s="450" t="s">
        <v>112</v>
      </c>
      <c r="B15" s="383" t="s">
        <v>65</v>
      </c>
      <c r="C15" s="427">
        <v>572.0</v>
      </c>
      <c r="D15" s="451">
        <v>418.0</v>
      </c>
      <c r="E15" s="425">
        <v>435.2008856529004</v>
      </c>
      <c r="F15" s="425">
        <v>416.16110706612557</v>
      </c>
      <c r="G15" s="425">
        <v>402.7133853102924</v>
      </c>
      <c r="H15" s="425">
        <v>398.7018114676169</v>
      </c>
      <c r="I15" s="425">
        <v>389.1694977809566</v>
      </c>
      <c r="J15" s="425">
        <v>397.05051920063494</v>
      </c>
      <c r="K15" s="425">
        <v>399.7732126727606</v>
      </c>
      <c r="L15" s="425">
        <v>404.75797570635007</v>
      </c>
      <c r="M15" s="425">
        <v>412.59788601398236</v>
      </c>
      <c r="N15" s="425">
        <v>413.6251928085988</v>
      </c>
      <c r="O15" s="452"/>
      <c r="P15" s="384">
        <f t="shared" ref="P15:T15" si="9">SUM(E15/$D15)</f>
        <v>1.041150444</v>
      </c>
      <c r="Q15" s="384">
        <f t="shared" si="9"/>
        <v>0.9956007346</v>
      </c>
      <c r="R15" s="384">
        <f t="shared" si="9"/>
        <v>0.9634291515</v>
      </c>
      <c r="S15" s="384">
        <f t="shared" si="9"/>
        <v>0.9538320849</v>
      </c>
      <c r="T15" s="384">
        <f t="shared" si="9"/>
        <v>0.9310275067</v>
      </c>
      <c r="U15" s="453">
        <v>98.0</v>
      </c>
      <c r="V15" s="454" t="s">
        <v>113</v>
      </c>
    </row>
    <row r="16" ht="12.75" customHeight="1">
      <c r="A16" s="455" t="s">
        <v>114</v>
      </c>
      <c r="B16" s="383" t="s">
        <v>24</v>
      </c>
      <c r="C16" s="427">
        <v>748.0</v>
      </c>
      <c r="D16" s="451">
        <v>638.0</v>
      </c>
      <c r="E16" s="425">
        <v>687.0</v>
      </c>
      <c r="F16" s="425">
        <v>657.0</v>
      </c>
      <c r="G16" s="425">
        <v>630.0</v>
      </c>
      <c r="H16" s="425">
        <v>639.0</v>
      </c>
      <c r="I16" s="425">
        <v>615.0</v>
      </c>
      <c r="J16" s="425">
        <v>613.0</v>
      </c>
      <c r="K16" s="425">
        <v>607.0</v>
      </c>
      <c r="L16" s="425">
        <v>608.0</v>
      </c>
      <c r="M16" s="425">
        <v>613.0</v>
      </c>
      <c r="N16" s="425">
        <v>611.0</v>
      </c>
      <c r="O16" s="452"/>
      <c r="P16" s="384">
        <f t="shared" ref="P16:T16" si="10">SUM(E16/$D16)</f>
        <v>1.076802508</v>
      </c>
      <c r="Q16" s="384">
        <f t="shared" si="10"/>
        <v>1.029780564</v>
      </c>
      <c r="R16" s="384">
        <f t="shared" si="10"/>
        <v>0.987460815</v>
      </c>
      <c r="S16" s="384">
        <f t="shared" si="10"/>
        <v>1.001567398</v>
      </c>
      <c r="T16" s="384">
        <f t="shared" si="10"/>
        <v>0.9639498433</v>
      </c>
      <c r="U16" s="453">
        <v>101.0</v>
      </c>
      <c r="V16" s="454" t="s">
        <v>113</v>
      </c>
    </row>
    <row r="17" ht="12.75" customHeight="1">
      <c r="A17" s="455" t="s">
        <v>114</v>
      </c>
      <c r="B17" s="383" t="s">
        <v>27</v>
      </c>
      <c r="C17" s="427">
        <v>748.0</v>
      </c>
      <c r="D17" s="451">
        <v>572.0</v>
      </c>
      <c r="E17" s="425">
        <v>567.6184304988947</v>
      </c>
      <c r="F17" s="425">
        <v>566.7693637896848</v>
      </c>
      <c r="G17" s="425">
        <v>582.8209648028865</v>
      </c>
      <c r="H17" s="425">
        <v>600.1091755566342</v>
      </c>
      <c r="I17" s="425">
        <v>608.9457891743183</v>
      </c>
      <c r="J17" s="425">
        <v>611.6146525664184</v>
      </c>
      <c r="K17" s="425">
        <v>606.0566242975358</v>
      </c>
      <c r="L17" s="425">
        <v>596.555135919459</v>
      </c>
      <c r="M17" s="425">
        <v>594.8434819808064</v>
      </c>
      <c r="N17" s="425">
        <v>594.8434819808064</v>
      </c>
      <c r="O17" s="452"/>
      <c r="P17" s="384">
        <f t="shared" ref="P17:T17" si="11">SUM(E17/$D17)</f>
        <v>0.9923399135</v>
      </c>
      <c r="Q17" s="384">
        <f t="shared" si="11"/>
        <v>0.9908555311</v>
      </c>
      <c r="R17" s="384">
        <f t="shared" si="11"/>
        <v>1.018917771</v>
      </c>
      <c r="S17" s="384">
        <f t="shared" si="11"/>
        <v>1.049141915</v>
      </c>
      <c r="T17" s="384">
        <f t="shared" si="11"/>
        <v>1.064590541</v>
      </c>
      <c r="U17" s="453">
        <v>102.0</v>
      </c>
      <c r="V17" s="454" t="s">
        <v>113</v>
      </c>
    </row>
    <row r="18" ht="12.75" customHeight="1">
      <c r="A18" s="455" t="s">
        <v>114</v>
      </c>
      <c r="B18" s="383" t="s">
        <v>73</v>
      </c>
      <c r="C18" s="427">
        <v>726.0</v>
      </c>
      <c r="D18" s="451">
        <v>616.0</v>
      </c>
      <c r="E18" s="425">
        <v>601.2444444444444</v>
      </c>
      <c r="F18" s="425">
        <v>640.3194444444445</v>
      </c>
      <c r="G18" s="425">
        <v>643.4079861111111</v>
      </c>
      <c r="H18" s="425">
        <v>648.2541666666666</v>
      </c>
      <c r="I18" s="425">
        <v>625.3143988715278</v>
      </c>
      <c r="J18" s="425">
        <v>630.33046875</v>
      </c>
      <c r="K18" s="425">
        <v>637.3366224500868</v>
      </c>
      <c r="L18" s="425">
        <v>639.314441257053</v>
      </c>
      <c r="M18" s="425">
        <v>641.3214884440104</v>
      </c>
      <c r="N18" s="425">
        <v>643.3291508356731</v>
      </c>
      <c r="O18" s="452"/>
      <c r="P18" s="384">
        <f t="shared" ref="P18:T18" si="12">SUM(E18/$D18)</f>
        <v>0.976046176</v>
      </c>
      <c r="Q18" s="381">
        <f t="shared" si="12"/>
        <v>1.039479618</v>
      </c>
      <c r="R18" s="381">
        <f t="shared" si="12"/>
        <v>1.044493484</v>
      </c>
      <c r="S18" s="381">
        <f t="shared" si="12"/>
        <v>1.05236066</v>
      </c>
      <c r="T18" s="381">
        <f t="shared" si="12"/>
        <v>1.015120777</v>
      </c>
      <c r="U18" s="453">
        <v>103.0</v>
      </c>
      <c r="V18" s="454" t="s">
        <v>113</v>
      </c>
    </row>
    <row r="19" ht="12.75" customHeight="1">
      <c r="A19" s="455" t="s">
        <v>114</v>
      </c>
      <c r="B19" s="383" t="s">
        <v>68</v>
      </c>
      <c r="C19" s="427">
        <v>616.0</v>
      </c>
      <c r="D19" s="451">
        <v>506.0</v>
      </c>
      <c r="E19" s="425">
        <v>534.2421875</v>
      </c>
      <c r="F19" s="425">
        <v>521.78125</v>
      </c>
      <c r="G19" s="425">
        <v>520.93994140625</v>
      </c>
      <c r="H19" s="425">
        <v>518.220703125</v>
      </c>
      <c r="I19" s="425">
        <v>514.5640258789062</v>
      </c>
      <c r="J19" s="425">
        <v>515.1401748657227</v>
      </c>
      <c r="K19" s="425">
        <v>511.2274646759033</v>
      </c>
      <c r="L19" s="425">
        <v>513.2871384620667</v>
      </c>
      <c r="M19" s="425">
        <v>519.2999325990677</v>
      </c>
      <c r="N19" s="425">
        <v>520.2386776506901</v>
      </c>
      <c r="O19" s="452"/>
      <c r="P19" s="384">
        <f t="shared" ref="P19:T19" si="13">SUM(E19/$D19)</f>
        <v>1.0558146</v>
      </c>
      <c r="Q19" s="384">
        <f t="shared" si="13"/>
        <v>1.031188241</v>
      </c>
      <c r="R19" s="384">
        <f t="shared" si="13"/>
        <v>1.029525576</v>
      </c>
      <c r="S19" s="384">
        <f t="shared" si="13"/>
        <v>1.024151587</v>
      </c>
      <c r="T19" s="384">
        <f t="shared" si="13"/>
        <v>1.016924952</v>
      </c>
      <c r="U19" s="453">
        <v>103.0</v>
      </c>
      <c r="V19" s="454" t="s">
        <v>113</v>
      </c>
    </row>
    <row r="20" ht="12.75" customHeight="1">
      <c r="A20" s="455" t="s">
        <v>114</v>
      </c>
      <c r="B20" s="383" t="s">
        <v>30</v>
      </c>
      <c r="C20" s="427">
        <v>920.0</v>
      </c>
      <c r="D20" s="451">
        <v>810.0</v>
      </c>
      <c r="E20" s="425">
        <v>744.95</v>
      </c>
      <c r="F20" s="425">
        <v>822.1</v>
      </c>
      <c r="G20" s="425">
        <v>880.2254339440694</v>
      </c>
      <c r="H20" s="425">
        <v>910.2403266634523</v>
      </c>
      <c r="I20" s="425">
        <v>935.8977142598843</v>
      </c>
      <c r="J20" s="425">
        <v>923.6031656822565</v>
      </c>
      <c r="K20" s="425">
        <v>879.8039571028206</v>
      </c>
      <c r="L20" s="425">
        <v>859.1557069813389</v>
      </c>
      <c r="M20" s="425">
        <v>841.1802789288984</v>
      </c>
      <c r="N20" s="425">
        <v>835.2285109531914</v>
      </c>
      <c r="O20" s="452"/>
      <c r="P20" s="384">
        <f t="shared" ref="P20:T20" si="14">SUM(E20/$D20)</f>
        <v>0.919691358</v>
      </c>
      <c r="Q20" s="381">
        <f t="shared" si="14"/>
        <v>1.014938272</v>
      </c>
      <c r="R20" s="381">
        <f t="shared" si="14"/>
        <v>1.086698067</v>
      </c>
      <c r="S20" s="381">
        <f t="shared" si="14"/>
        <v>1.12375349</v>
      </c>
      <c r="T20" s="381">
        <f t="shared" si="14"/>
        <v>1.155429277</v>
      </c>
      <c r="U20" s="453">
        <v>106.0</v>
      </c>
      <c r="V20" s="454" t="s">
        <v>113</v>
      </c>
    </row>
    <row r="21" ht="12.75" customHeight="1">
      <c r="A21" s="455" t="s">
        <v>114</v>
      </c>
      <c r="B21" s="383" t="s">
        <v>55</v>
      </c>
      <c r="C21" s="427">
        <v>704.0</v>
      </c>
      <c r="D21" s="451">
        <v>550.0</v>
      </c>
      <c r="E21" s="425">
        <v>622.0</v>
      </c>
      <c r="F21" s="425">
        <v>614.0</v>
      </c>
      <c r="G21" s="425">
        <v>617.0</v>
      </c>
      <c r="H21" s="425">
        <v>599.0</v>
      </c>
      <c r="I21" s="425">
        <v>591.0</v>
      </c>
      <c r="J21" s="425">
        <v>596.0</v>
      </c>
      <c r="K21" s="425">
        <v>589.0</v>
      </c>
      <c r="L21" s="425">
        <v>589.0</v>
      </c>
      <c r="M21" s="425">
        <v>594.0</v>
      </c>
      <c r="N21" s="425">
        <v>590.0</v>
      </c>
      <c r="O21" s="452"/>
      <c r="P21" s="384">
        <f t="shared" ref="P21:T21" si="15">SUM(E21/$D21)</f>
        <v>1.130909091</v>
      </c>
      <c r="Q21" s="384">
        <f t="shared" si="15"/>
        <v>1.116363636</v>
      </c>
      <c r="R21" s="384">
        <f t="shared" si="15"/>
        <v>1.121818182</v>
      </c>
      <c r="S21" s="384">
        <f t="shared" si="15"/>
        <v>1.089090909</v>
      </c>
      <c r="T21" s="384">
        <f t="shared" si="15"/>
        <v>1.074545455</v>
      </c>
      <c r="U21" s="453">
        <v>110.0</v>
      </c>
      <c r="V21" s="454" t="s">
        <v>113</v>
      </c>
    </row>
    <row r="22" ht="12.75" customHeight="1">
      <c r="A22" s="435"/>
      <c r="D22" s="449"/>
    </row>
    <row r="23" ht="12.75" customHeight="1">
      <c r="A23" s="435"/>
      <c r="D23" s="449"/>
    </row>
    <row r="24" ht="12.75" customHeight="1">
      <c r="A24" s="435"/>
      <c r="B24" s="439" t="s">
        <v>115</v>
      </c>
      <c r="C24" s="456"/>
      <c r="D24" s="449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</row>
    <row r="25" ht="12.75" customHeight="1">
      <c r="A25" s="446" t="s">
        <v>111</v>
      </c>
      <c r="B25" s="340" t="s">
        <v>34</v>
      </c>
      <c r="C25" s="330">
        <v>990.0</v>
      </c>
      <c r="D25" s="441">
        <v>765.0</v>
      </c>
      <c r="E25" s="333">
        <v>411.0</v>
      </c>
      <c r="F25" s="334">
        <v>383.0</v>
      </c>
      <c r="G25" s="334">
        <v>364.0</v>
      </c>
      <c r="H25" s="334">
        <v>371.0</v>
      </c>
      <c r="I25" s="334">
        <v>352.0</v>
      </c>
      <c r="J25" s="334">
        <v>374.0</v>
      </c>
      <c r="K25" s="334">
        <v>374.0</v>
      </c>
      <c r="L25" s="334">
        <v>410.0</v>
      </c>
      <c r="M25" s="334">
        <v>423.0</v>
      </c>
      <c r="N25" s="334">
        <v>447.0</v>
      </c>
      <c r="O25" s="335"/>
      <c r="P25" s="336">
        <f t="shared" ref="P25:T25" si="16">SUM(E25/$D25)</f>
        <v>0.537254902</v>
      </c>
      <c r="Q25" s="336">
        <f t="shared" si="16"/>
        <v>0.5006535948</v>
      </c>
      <c r="R25" s="336">
        <f t="shared" si="16"/>
        <v>0.4758169935</v>
      </c>
      <c r="S25" s="336">
        <f t="shared" si="16"/>
        <v>0.4849673203</v>
      </c>
      <c r="T25" s="336">
        <f t="shared" si="16"/>
        <v>0.460130719</v>
      </c>
      <c r="U25" s="447">
        <v>49.0</v>
      </c>
    </row>
    <row r="26" ht="12.75" customHeight="1">
      <c r="A26" s="446" t="s">
        <v>111</v>
      </c>
      <c r="B26" s="340" t="s">
        <v>62</v>
      </c>
      <c r="C26" s="330">
        <v>1100.0</v>
      </c>
      <c r="D26" s="441">
        <v>1025.0</v>
      </c>
      <c r="E26" s="333">
        <v>498.0</v>
      </c>
      <c r="F26" s="334">
        <v>515.0</v>
      </c>
      <c r="G26" s="334">
        <v>535.0</v>
      </c>
      <c r="H26" s="334">
        <v>579.0</v>
      </c>
      <c r="I26" s="334">
        <v>608.0</v>
      </c>
      <c r="J26" s="334">
        <v>616.0</v>
      </c>
      <c r="K26" s="334">
        <v>593.0</v>
      </c>
      <c r="L26" s="334">
        <v>597.0</v>
      </c>
      <c r="M26" s="334">
        <v>574.0</v>
      </c>
      <c r="N26" s="334">
        <v>574.0</v>
      </c>
      <c r="O26" s="335"/>
      <c r="P26" s="336">
        <f t="shared" ref="P26:T26" si="17">SUM(E26/$D26)</f>
        <v>0.4858536585</v>
      </c>
      <c r="Q26" s="336">
        <f t="shared" si="17"/>
        <v>0.5024390244</v>
      </c>
      <c r="R26" s="336">
        <f t="shared" si="17"/>
        <v>0.5219512195</v>
      </c>
      <c r="S26" s="336">
        <f t="shared" si="17"/>
        <v>0.5648780488</v>
      </c>
      <c r="T26" s="336">
        <f t="shared" si="17"/>
        <v>0.5931707317</v>
      </c>
      <c r="U26" s="447">
        <v>53.0</v>
      </c>
    </row>
    <row r="27" ht="12.75" customHeight="1">
      <c r="A27" s="446" t="s">
        <v>111</v>
      </c>
      <c r="B27" s="340" t="s">
        <v>44</v>
      </c>
      <c r="C27" s="330">
        <v>1225.0</v>
      </c>
      <c r="D27" s="441">
        <v>1225.0</v>
      </c>
      <c r="E27" s="333">
        <v>759.0</v>
      </c>
      <c r="F27" s="334">
        <v>704.0</v>
      </c>
      <c r="G27" s="334">
        <v>581.0</v>
      </c>
      <c r="H27" s="334">
        <v>589.0</v>
      </c>
      <c r="I27" s="334">
        <v>590.0</v>
      </c>
      <c r="J27" s="334">
        <v>590.0</v>
      </c>
      <c r="K27" s="334">
        <v>592.0</v>
      </c>
      <c r="L27" s="334">
        <v>579.0</v>
      </c>
      <c r="M27" s="334">
        <v>570.0</v>
      </c>
      <c r="N27" s="334">
        <v>559.0</v>
      </c>
      <c r="O27" s="335"/>
      <c r="P27" s="336">
        <f t="shared" ref="P27:T27" si="18">SUM(E27/$D27)</f>
        <v>0.6195918367</v>
      </c>
      <c r="Q27" s="336">
        <f t="shared" si="18"/>
        <v>0.5746938776</v>
      </c>
      <c r="R27" s="336">
        <f t="shared" si="18"/>
        <v>0.4742857143</v>
      </c>
      <c r="S27" s="336">
        <f t="shared" si="18"/>
        <v>0.4808163265</v>
      </c>
      <c r="T27" s="336">
        <f t="shared" si="18"/>
        <v>0.4816326531</v>
      </c>
      <c r="U27" s="447">
        <v>53.0</v>
      </c>
    </row>
    <row r="28" ht="12.75" customHeight="1">
      <c r="A28" s="435"/>
      <c r="B28" s="405" t="s">
        <v>47</v>
      </c>
      <c r="C28" s="348">
        <v>1300.0</v>
      </c>
      <c r="D28" s="448">
        <v>1175.0</v>
      </c>
      <c r="E28" s="324">
        <v>714.0</v>
      </c>
      <c r="F28" s="323">
        <v>741.0</v>
      </c>
      <c r="G28" s="323">
        <v>838.0</v>
      </c>
      <c r="H28" s="323">
        <v>861.0</v>
      </c>
      <c r="I28" s="323">
        <v>900.0</v>
      </c>
      <c r="J28" s="323">
        <v>871.0</v>
      </c>
      <c r="K28" s="323">
        <v>841.0</v>
      </c>
      <c r="L28" s="323">
        <v>808.0</v>
      </c>
      <c r="M28" s="323">
        <v>812.0</v>
      </c>
      <c r="N28" s="323">
        <v>820.0</v>
      </c>
      <c r="O28" s="299"/>
      <c r="P28" s="326">
        <f t="shared" ref="P28:T28" si="19">SUM(E28/$D28)</f>
        <v>0.6076595745</v>
      </c>
      <c r="Q28" s="326">
        <f t="shared" si="19"/>
        <v>0.6306382979</v>
      </c>
      <c r="R28" s="326">
        <f t="shared" si="19"/>
        <v>0.7131914894</v>
      </c>
      <c r="S28" s="326">
        <f t="shared" si="19"/>
        <v>0.7327659574</v>
      </c>
      <c r="T28" s="326">
        <f t="shared" si="19"/>
        <v>0.7659574468</v>
      </c>
      <c r="U28" s="303">
        <v>69.0</v>
      </c>
    </row>
    <row r="29" ht="12.75" customHeight="1">
      <c r="A29" s="435"/>
      <c r="B29" s="405" t="s">
        <v>21</v>
      </c>
      <c r="C29" s="348">
        <v>1100.0</v>
      </c>
      <c r="D29" s="448">
        <v>825.0</v>
      </c>
      <c r="E29" s="324">
        <v>574.0</v>
      </c>
      <c r="F29" s="323">
        <v>577.0</v>
      </c>
      <c r="G29" s="323">
        <v>562.0</v>
      </c>
      <c r="H29" s="323">
        <v>572.0</v>
      </c>
      <c r="I29" s="323">
        <v>563.0</v>
      </c>
      <c r="J29" s="323">
        <v>553.0</v>
      </c>
      <c r="K29" s="323">
        <v>533.0</v>
      </c>
      <c r="L29" s="323">
        <v>529.0</v>
      </c>
      <c r="M29" s="323">
        <v>539.0</v>
      </c>
      <c r="N29" s="323">
        <v>544.0</v>
      </c>
      <c r="O29" s="299"/>
      <c r="P29" s="326">
        <f t="shared" ref="P29:T29" si="20">SUM(E29/$D29)</f>
        <v>0.6957575758</v>
      </c>
      <c r="Q29" s="326">
        <f t="shared" si="20"/>
        <v>0.6993939394</v>
      </c>
      <c r="R29" s="326">
        <f t="shared" si="20"/>
        <v>0.6812121212</v>
      </c>
      <c r="S29" s="326">
        <f t="shared" si="20"/>
        <v>0.6933333333</v>
      </c>
      <c r="T29" s="326">
        <f t="shared" si="20"/>
        <v>0.6824242424</v>
      </c>
      <c r="U29" s="303">
        <v>69.0</v>
      </c>
    </row>
    <row r="30" ht="12.75" customHeight="1">
      <c r="A30" s="435"/>
      <c r="D30" s="449"/>
    </row>
    <row r="31" ht="12.75" customHeight="1">
      <c r="A31" s="435"/>
      <c r="D31" s="449"/>
    </row>
    <row r="32" ht="12.75" customHeight="1">
      <c r="A32" s="435"/>
      <c r="D32" s="449"/>
    </row>
    <row r="33" ht="12.75" customHeight="1">
      <c r="A33" s="435"/>
      <c r="B33" s="320" t="s">
        <v>22</v>
      </c>
      <c r="C33" s="321">
        <v>1425.0</v>
      </c>
      <c r="D33" s="448">
        <v>1175.0</v>
      </c>
      <c r="E33" s="324">
        <v>970.0</v>
      </c>
      <c r="F33" s="325">
        <v>988.0</v>
      </c>
      <c r="G33" s="325">
        <v>974.0</v>
      </c>
      <c r="H33" s="325">
        <v>935.0</v>
      </c>
      <c r="I33" s="325">
        <v>915.0</v>
      </c>
      <c r="J33" s="325">
        <v>915.0</v>
      </c>
      <c r="K33" s="325">
        <v>935.0</v>
      </c>
      <c r="L33" s="325">
        <v>932.0</v>
      </c>
      <c r="M33" s="325">
        <v>906.0</v>
      </c>
      <c r="N33" s="325">
        <v>899.0</v>
      </c>
      <c r="O33" s="307"/>
      <c r="P33" s="326">
        <f t="shared" ref="P33:T33" si="21">SUM(E33/$D33)</f>
        <v>0.8255319149</v>
      </c>
      <c r="Q33" s="326">
        <f t="shared" si="21"/>
        <v>0.8408510638</v>
      </c>
      <c r="R33" s="326">
        <f t="shared" si="21"/>
        <v>0.8289361702</v>
      </c>
      <c r="S33" s="326">
        <f t="shared" si="21"/>
        <v>0.7957446809</v>
      </c>
      <c r="T33" s="326">
        <f t="shared" si="21"/>
        <v>0.7787234043</v>
      </c>
      <c r="U33" s="457">
        <v>81.0</v>
      </c>
    </row>
    <row r="34" ht="12.75" customHeight="1">
      <c r="A34" s="435"/>
      <c r="B34" s="320" t="s">
        <v>69</v>
      </c>
      <c r="C34" s="321">
        <v>1150.0</v>
      </c>
      <c r="D34" s="448">
        <v>925.0</v>
      </c>
      <c r="E34" s="324">
        <v>786.0</v>
      </c>
      <c r="F34" s="325">
        <v>773.0</v>
      </c>
      <c r="G34" s="325">
        <v>771.0</v>
      </c>
      <c r="H34" s="325">
        <v>756.0</v>
      </c>
      <c r="I34" s="325">
        <v>751.0</v>
      </c>
      <c r="J34" s="325">
        <v>723.0</v>
      </c>
      <c r="K34" s="325">
        <v>734.0</v>
      </c>
      <c r="L34" s="325">
        <v>711.0</v>
      </c>
      <c r="M34" s="325">
        <v>708.0</v>
      </c>
      <c r="N34" s="325">
        <v>697.0</v>
      </c>
      <c r="O34" s="307"/>
      <c r="P34" s="326">
        <f t="shared" ref="P34:T34" si="22">SUM(E34/$D34)</f>
        <v>0.8497297297</v>
      </c>
      <c r="Q34" s="326">
        <f t="shared" si="22"/>
        <v>0.8356756757</v>
      </c>
      <c r="R34" s="326">
        <f t="shared" si="22"/>
        <v>0.8335135135</v>
      </c>
      <c r="S34" s="326">
        <f t="shared" si="22"/>
        <v>0.8172972973</v>
      </c>
      <c r="T34" s="326">
        <f t="shared" si="22"/>
        <v>0.8118918919</v>
      </c>
      <c r="U34" s="303">
        <v>83.0</v>
      </c>
    </row>
    <row r="35" ht="12.75" customHeight="1">
      <c r="A35" s="455" t="s">
        <v>114</v>
      </c>
      <c r="B35" s="383" t="s">
        <v>31</v>
      </c>
      <c r="C35" s="427">
        <v>1050.0</v>
      </c>
      <c r="D35" s="451">
        <v>875.0</v>
      </c>
      <c r="E35" s="425">
        <v>861.0</v>
      </c>
      <c r="F35" s="425">
        <v>866.0</v>
      </c>
      <c r="G35" s="425">
        <v>858.0</v>
      </c>
      <c r="H35" s="425">
        <v>891.0</v>
      </c>
      <c r="I35" s="425">
        <v>870.0</v>
      </c>
      <c r="J35" s="425">
        <v>858.0</v>
      </c>
      <c r="K35" s="425">
        <v>872.0</v>
      </c>
      <c r="L35" s="425">
        <v>877.0</v>
      </c>
      <c r="M35" s="425">
        <v>869.0</v>
      </c>
      <c r="N35" s="425">
        <v>861.0</v>
      </c>
      <c r="O35" s="452"/>
      <c r="P35" s="384">
        <f t="shared" ref="P35:T35" si="23">SUM(E35/$D35)</f>
        <v>0.984</v>
      </c>
      <c r="Q35" s="384">
        <f t="shared" si="23"/>
        <v>0.9897142857</v>
      </c>
      <c r="R35" s="384">
        <f t="shared" si="23"/>
        <v>0.9805714286</v>
      </c>
      <c r="S35" s="384">
        <f t="shared" si="23"/>
        <v>1.018285714</v>
      </c>
      <c r="T35" s="384">
        <f t="shared" si="23"/>
        <v>0.9942857143</v>
      </c>
      <c r="U35" s="458">
        <v>99.0</v>
      </c>
    </row>
    <row r="36" ht="12.75" customHeight="1">
      <c r="A36" s="435"/>
      <c r="D36" s="449"/>
    </row>
    <row r="37" ht="12.75" customHeight="1">
      <c r="A37" s="435"/>
      <c r="D37" s="449"/>
    </row>
    <row r="38" ht="12.75" customHeight="1">
      <c r="A38" s="435"/>
      <c r="B38" s="439" t="s">
        <v>116</v>
      </c>
      <c r="C38" s="456"/>
      <c r="D38" s="449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  <c r="R38" s="456"/>
      <c r="S38" s="456"/>
      <c r="T38" s="456"/>
      <c r="U38" s="456"/>
    </row>
    <row r="39" ht="12.75" customHeight="1">
      <c r="A39" s="446" t="s">
        <v>111</v>
      </c>
      <c r="B39" s="340" t="s">
        <v>36</v>
      </c>
      <c r="C39" s="334">
        <v>3321.0</v>
      </c>
      <c r="D39" s="356">
        <v>2921.0</v>
      </c>
      <c r="E39" s="330">
        <v>1798.0</v>
      </c>
      <c r="F39" s="330">
        <v>1727.0</v>
      </c>
      <c r="G39" s="330">
        <v>1630.0</v>
      </c>
      <c r="H39" s="330">
        <v>1566.0</v>
      </c>
      <c r="I39" s="330">
        <v>1536.0</v>
      </c>
      <c r="J39" s="330">
        <v>1504.0</v>
      </c>
      <c r="K39" s="330">
        <v>1549.0</v>
      </c>
      <c r="L39" s="330">
        <v>1565.0</v>
      </c>
      <c r="M39" s="330">
        <v>1594.0</v>
      </c>
      <c r="N39" s="330">
        <v>1672.0</v>
      </c>
      <c r="O39" s="421"/>
      <c r="P39" s="336">
        <f t="shared" ref="P39:T39" si="24">SUM(E39/$D39)</f>
        <v>0.6155426224</v>
      </c>
      <c r="Q39" s="336">
        <f t="shared" si="24"/>
        <v>0.5912358781</v>
      </c>
      <c r="R39" s="336">
        <f t="shared" si="24"/>
        <v>0.5580280726</v>
      </c>
      <c r="S39" s="336">
        <f t="shared" si="24"/>
        <v>0.5361177679</v>
      </c>
      <c r="T39" s="336">
        <f t="shared" si="24"/>
        <v>0.5258473126</v>
      </c>
      <c r="U39" s="447">
        <v>57.0</v>
      </c>
    </row>
    <row r="40" ht="12.75" customHeight="1">
      <c r="A40" s="435"/>
      <c r="B40" s="320" t="s">
        <v>64</v>
      </c>
      <c r="C40" s="325">
        <v>3645.0</v>
      </c>
      <c r="D40" s="459">
        <v>3295.0</v>
      </c>
      <c r="E40" s="349">
        <v>2222.0</v>
      </c>
      <c r="F40" s="321">
        <v>2208.0</v>
      </c>
      <c r="G40" s="321">
        <v>2197.0</v>
      </c>
      <c r="H40" s="321">
        <v>2190.0</v>
      </c>
      <c r="I40" s="321">
        <v>2152.0</v>
      </c>
      <c r="J40" s="321">
        <v>2128.0</v>
      </c>
      <c r="K40" s="321">
        <v>2146.0</v>
      </c>
      <c r="L40" s="321">
        <v>2193.0</v>
      </c>
      <c r="M40" s="321">
        <v>2261.0</v>
      </c>
      <c r="N40" s="321">
        <v>2226.0</v>
      </c>
      <c r="O40" s="316"/>
      <c r="P40" s="326">
        <f t="shared" ref="P40:T40" si="25">SUM(E40/$D40)</f>
        <v>0.6743550835</v>
      </c>
      <c r="Q40" s="326">
        <f t="shared" si="25"/>
        <v>0.6701062215</v>
      </c>
      <c r="R40" s="326">
        <f t="shared" si="25"/>
        <v>0.66676783</v>
      </c>
      <c r="S40" s="326">
        <f t="shared" si="25"/>
        <v>0.6646433991</v>
      </c>
      <c r="T40" s="326">
        <f t="shared" si="25"/>
        <v>0.6531107739</v>
      </c>
      <c r="U40" s="303">
        <v>66.0</v>
      </c>
    </row>
    <row r="41" ht="12.75" customHeight="1">
      <c r="A41" s="435"/>
      <c r="B41" s="320" t="s">
        <v>77</v>
      </c>
      <c r="C41" s="325">
        <v>3780.0</v>
      </c>
      <c r="D41" s="459">
        <v>3530.0</v>
      </c>
      <c r="E41" s="349">
        <v>2603.0</v>
      </c>
      <c r="F41" s="321">
        <v>2479.0</v>
      </c>
      <c r="G41" s="321">
        <v>2461.0</v>
      </c>
      <c r="H41" s="321">
        <v>2433.0</v>
      </c>
      <c r="I41" s="321">
        <v>2440.0</v>
      </c>
      <c r="J41" s="321">
        <v>2377.0</v>
      </c>
      <c r="K41" s="321">
        <v>2369.0</v>
      </c>
      <c r="L41" s="321">
        <v>2356.0</v>
      </c>
      <c r="M41" s="321">
        <v>2344.0</v>
      </c>
      <c r="N41" s="321">
        <v>2281.0</v>
      </c>
      <c r="O41" s="316"/>
      <c r="P41" s="326">
        <f t="shared" ref="P41:T41" si="26">SUM(E41/$D41)</f>
        <v>0.7373937677</v>
      </c>
      <c r="Q41" s="326">
        <f t="shared" si="26"/>
        <v>0.702266289</v>
      </c>
      <c r="R41" s="326">
        <f t="shared" si="26"/>
        <v>0.6971671388</v>
      </c>
      <c r="S41" s="326">
        <f t="shared" si="26"/>
        <v>0.6892351275</v>
      </c>
      <c r="T41" s="326">
        <f t="shared" si="26"/>
        <v>0.6912181303</v>
      </c>
      <c r="U41" s="303">
        <v>70.0</v>
      </c>
    </row>
    <row r="42" ht="12.75" customHeight="1">
      <c r="A42" s="435"/>
      <c r="B42" s="423" t="s">
        <v>20</v>
      </c>
      <c r="C42" s="325">
        <v>1512.0</v>
      </c>
      <c r="D42" s="459">
        <v>1187.0</v>
      </c>
      <c r="E42" s="349">
        <v>886.0</v>
      </c>
      <c r="F42" s="321">
        <v>856.0</v>
      </c>
      <c r="G42" s="321">
        <v>887.0</v>
      </c>
      <c r="H42" s="321">
        <v>795.0</v>
      </c>
      <c r="I42" s="321">
        <v>879.0</v>
      </c>
      <c r="J42" s="321">
        <v>846.0</v>
      </c>
      <c r="K42" s="321">
        <v>799.0</v>
      </c>
      <c r="L42" s="321">
        <v>829.0</v>
      </c>
      <c r="M42" s="321">
        <v>821.0</v>
      </c>
      <c r="N42" s="321">
        <v>814.0</v>
      </c>
      <c r="O42" s="316"/>
      <c r="P42" s="326">
        <f t="shared" ref="P42:T42" si="27">SUM(E42/$D42)</f>
        <v>0.7464195451</v>
      </c>
      <c r="Q42" s="326">
        <f t="shared" si="27"/>
        <v>0.7211457456</v>
      </c>
      <c r="R42" s="326">
        <f t="shared" si="27"/>
        <v>0.7472620051</v>
      </c>
      <c r="S42" s="326">
        <f t="shared" si="27"/>
        <v>0.6697556866</v>
      </c>
      <c r="T42" s="326">
        <f t="shared" si="27"/>
        <v>0.7405223252</v>
      </c>
      <c r="U42" s="303">
        <v>73.0</v>
      </c>
    </row>
    <row r="43" ht="12.75" customHeight="1">
      <c r="A43" s="435"/>
      <c r="B43" s="320" t="s">
        <v>52</v>
      </c>
      <c r="C43" s="325">
        <v>2862.0</v>
      </c>
      <c r="D43" s="459">
        <v>2637.0</v>
      </c>
      <c r="E43" s="349">
        <v>2063.0</v>
      </c>
      <c r="F43" s="321">
        <v>2104.0</v>
      </c>
      <c r="G43" s="321">
        <v>2082.0</v>
      </c>
      <c r="H43" s="321">
        <v>1938.0</v>
      </c>
      <c r="I43" s="321">
        <v>1798.0</v>
      </c>
      <c r="J43" s="321">
        <v>1775.0</v>
      </c>
      <c r="K43" s="321">
        <v>1784.0</v>
      </c>
      <c r="L43" s="321">
        <v>1804.0</v>
      </c>
      <c r="M43" s="321">
        <v>1825.0</v>
      </c>
      <c r="N43" s="321">
        <v>1866.0</v>
      </c>
      <c r="O43" s="316"/>
      <c r="P43" s="326">
        <f t="shared" ref="P43:T43" si="28">SUM(E43/$D43)</f>
        <v>0.7823284035</v>
      </c>
      <c r="Q43" s="326">
        <f t="shared" si="28"/>
        <v>0.7978763747</v>
      </c>
      <c r="R43" s="326">
        <f t="shared" si="28"/>
        <v>0.7895335609</v>
      </c>
      <c r="S43" s="326">
        <f t="shared" si="28"/>
        <v>0.7349260523</v>
      </c>
      <c r="T43" s="326">
        <f t="shared" si="28"/>
        <v>0.681835419</v>
      </c>
      <c r="U43" s="303">
        <v>76.0</v>
      </c>
    </row>
    <row r="44" ht="12.75" customHeight="1">
      <c r="A44" s="435"/>
      <c r="B44" s="320" t="s">
        <v>26</v>
      </c>
      <c r="C44" s="325">
        <v>3564.0</v>
      </c>
      <c r="D44" s="459">
        <v>3239.0</v>
      </c>
      <c r="E44" s="349">
        <v>2734.0</v>
      </c>
      <c r="F44" s="321">
        <v>2725.0</v>
      </c>
      <c r="G44" s="321">
        <v>2671.0</v>
      </c>
      <c r="H44" s="321">
        <v>2630.0</v>
      </c>
      <c r="I44" s="321">
        <v>2534.0</v>
      </c>
      <c r="J44" s="321">
        <v>2562.0</v>
      </c>
      <c r="K44" s="321">
        <v>2523.0</v>
      </c>
      <c r="L44" s="321">
        <v>2521.0</v>
      </c>
      <c r="M44" s="321">
        <v>2475.0</v>
      </c>
      <c r="N44" s="321">
        <v>2452.0</v>
      </c>
      <c r="O44" s="316"/>
      <c r="P44" s="326">
        <f t="shared" ref="P44:T44" si="29">SUM(E44/$D44)</f>
        <v>0.8440876814</v>
      </c>
      <c r="Q44" s="326">
        <f t="shared" si="29"/>
        <v>0.841309046</v>
      </c>
      <c r="R44" s="326">
        <f t="shared" si="29"/>
        <v>0.8246372337</v>
      </c>
      <c r="S44" s="326">
        <f t="shared" si="29"/>
        <v>0.8119790059</v>
      </c>
      <c r="T44" s="326">
        <f t="shared" si="29"/>
        <v>0.7823402285</v>
      </c>
      <c r="U44" s="303">
        <v>82.0</v>
      </c>
    </row>
    <row r="45" ht="12.75" customHeight="1">
      <c r="A45" s="435"/>
      <c r="B45" s="320" t="s">
        <v>57</v>
      </c>
      <c r="C45" s="325">
        <v>1458.0</v>
      </c>
      <c r="D45" s="459">
        <v>1308.0</v>
      </c>
      <c r="E45" s="349">
        <v>1219.0</v>
      </c>
      <c r="F45" s="321">
        <v>1193.0</v>
      </c>
      <c r="G45" s="321">
        <v>1154.0</v>
      </c>
      <c r="H45" s="321">
        <v>1110.0</v>
      </c>
      <c r="I45" s="321">
        <v>1089.0</v>
      </c>
      <c r="J45" s="321">
        <v>1101.0</v>
      </c>
      <c r="K45" s="321">
        <v>1124.0</v>
      </c>
      <c r="L45" s="321">
        <v>1176.0</v>
      </c>
      <c r="M45" s="321">
        <v>1162.0</v>
      </c>
      <c r="N45" s="321">
        <v>1121.0</v>
      </c>
      <c r="O45" s="316"/>
      <c r="P45" s="326">
        <f t="shared" ref="P45:T45" si="30">SUM(E45/$D45)</f>
        <v>0.9319571865</v>
      </c>
      <c r="Q45" s="326">
        <f t="shared" si="30"/>
        <v>0.9120795107</v>
      </c>
      <c r="R45" s="326">
        <f t="shared" si="30"/>
        <v>0.8822629969</v>
      </c>
      <c r="S45" s="326">
        <f t="shared" si="30"/>
        <v>0.8486238532</v>
      </c>
      <c r="T45" s="326">
        <f t="shared" si="30"/>
        <v>0.8325688073</v>
      </c>
      <c r="U45" s="303">
        <v>88.0</v>
      </c>
    </row>
    <row r="46" ht="12.75" customHeight="1">
      <c r="A46" s="435"/>
      <c r="B46" s="423" t="s">
        <v>72</v>
      </c>
      <c r="C46" s="325">
        <v>837.0</v>
      </c>
      <c r="D46" s="459">
        <v>762.0</v>
      </c>
      <c r="E46" s="349">
        <v>724.0</v>
      </c>
      <c r="F46" s="321">
        <v>729.0</v>
      </c>
      <c r="G46" s="321">
        <v>727.0</v>
      </c>
      <c r="H46" s="321">
        <v>688.0</v>
      </c>
      <c r="I46" s="321">
        <v>705.0</v>
      </c>
      <c r="J46" s="321">
        <v>743.0</v>
      </c>
      <c r="K46" s="321">
        <v>737.0</v>
      </c>
      <c r="L46" s="321">
        <v>775.0</v>
      </c>
      <c r="M46" s="321">
        <v>708.0</v>
      </c>
      <c r="N46" s="321">
        <v>709.0</v>
      </c>
      <c r="O46" s="316"/>
      <c r="P46" s="326">
        <f t="shared" ref="P46:T46" si="31">SUM(E46/$D46)</f>
        <v>0.9501312336</v>
      </c>
      <c r="Q46" s="326">
        <f t="shared" si="31"/>
        <v>0.9566929134</v>
      </c>
      <c r="R46" s="326">
        <f t="shared" si="31"/>
        <v>0.9540682415</v>
      </c>
      <c r="S46" s="326">
        <f t="shared" si="31"/>
        <v>0.9028871391</v>
      </c>
      <c r="T46" s="326">
        <f t="shared" si="31"/>
        <v>0.9251968504</v>
      </c>
      <c r="U46" s="303">
        <v>94.0</v>
      </c>
    </row>
    <row r="47" ht="12.75" customHeight="1">
      <c r="A47" s="435"/>
      <c r="B47" s="320" t="s">
        <v>60</v>
      </c>
      <c r="C47" s="325">
        <v>1122.0</v>
      </c>
      <c r="D47" s="459">
        <v>897.0</v>
      </c>
      <c r="E47" s="349">
        <v>1002.0</v>
      </c>
      <c r="F47" s="321">
        <v>876.0</v>
      </c>
      <c r="G47" s="321">
        <v>767.0</v>
      </c>
      <c r="H47" s="321">
        <v>785.0</v>
      </c>
      <c r="I47" s="321">
        <v>818.0</v>
      </c>
      <c r="J47" s="321">
        <v>828.0</v>
      </c>
      <c r="K47" s="321">
        <v>828.0</v>
      </c>
      <c r="L47" s="321">
        <v>821.0</v>
      </c>
      <c r="M47" s="321">
        <v>782.0</v>
      </c>
      <c r="N47" s="321">
        <v>777.0</v>
      </c>
      <c r="O47" s="316"/>
      <c r="P47" s="326">
        <f t="shared" ref="P47:T47" si="32">SUM(E47/$D47)</f>
        <v>1.117056856</v>
      </c>
      <c r="Q47" s="326">
        <f t="shared" si="32"/>
        <v>0.9765886288</v>
      </c>
      <c r="R47" s="326">
        <f t="shared" si="32"/>
        <v>0.8550724638</v>
      </c>
      <c r="S47" s="326">
        <f t="shared" si="32"/>
        <v>0.8751393534</v>
      </c>
      <c r="T47" s="326">
        <f t="shared" si="32"/>
        <v>0.9119286511</v>
      </c>
      <c r="U47" s="303">
        <v>95.0</v>
      </c>
    </row>
    <row r="48" ht="12.75" customHeight="1">
      <c r="A48" s="455" t="s">
        <v>114</v>
      </c>
      <c r="B48" s="424" t="s">
        <v>86</v>
      </c>
      <c r="C48" s="425">
        <v>783.0</v>
      </c>
      <c r="D48" s="460">
        <v>733.0</v>
      </c>
      <c r="E48" s="427">
        <v>800.0</v>
      </c>
      <c r="F48" s="427">
        <v>832.0</v>
      </c>
      <c r="G48" s="427">
        <v>830.0</v>
      </c>
      <c r="H48" s="427">
        <v>806.0</v>
      </c>
      <c r="I48" s="427">
        <v>769.0</v>
      </c>
      <c r="J48" s="427">
        <v>821.0</v>
      </c>
      <c r="K48" s="427">
        <v>792.0</v>
      </c>
      <c r="L48" s="427">
        <v>759.0</v>
      </c>
      <c r="M48" s="427">
        <v>757.0</v>
      </c>
      <c r="N48" s="427">
        <v>750.0</v>
      </c>
      <c r="O48" s="428"/>
      <c r="P48" s="429">
        <f t="shared" ref="P48:T48" si="33">SUM(E48/$D48)</f>
        <v>1.091405184</v>
      </c>
      <c r="Q48" s="429">
        <f t="shared" si="33"/>
        <v>1.135061392</v>
      </c>
      <c r="R48" s="429">
        <f t="shared" si="33"/>
        <v>1.132332879</v>
      </c>
      <c r="S48" s="429">
        <f t="shared" si="33"/>
        <v>1.099590723</v>
      </c>
      <c r="T48" s="429">
        <f t="shared" si="33"/>
        <v>1.049113233</v>
      </c>
      <c r="U48" s="453">
        <v>110.0</v>
      </c>
    </row>
    <row r="49" ht="12.75" customHeight="1">
      <c r="A49" s="435"/>
      <c r="D49" s="449"/>
    </row>
    <row r="50" ht="12.75" customHeight="1">
      <c r="A50" s="435"/>
      <c r="D50" s="449"/>
    </row>
    <row r="51" ht="12.75" customHeight="1">
      <c r="A51" s="435"/>
      <c r="D51" s="449"/>
    </row>
    <row r="52" ht="12.75" customHeight="1">
      <c r="A52" s="435"/>
      <c r="D52" s="449"/>
    </row>
    <row r="53" ht="12.75" customHeight="1">
      <c r="A53" s="435"/>
      <c r="D53" s="449"/>
    </row>
    <row r="54" ht="12.75" customHeight="1">
      <c r="A54" s="435"/>
      <c r="D54" s="449"/>
    </row>
    <row r="55" ht="12.75" customHeight="1">
      <c r="A55" s="435"/>
      <c r="D55" s="449"/>
    </row>
    <row r="56" ht="12.75" customHeight="1">
      <c r="A56" s="435"/>
      <c r="D56" s="449"/>
    </row>
    <row r="57" ht="12.75" customHeight="1">
      <c r="A57" s="435"/>
      <c r="D57" s="449"/>
    </row>
    <row r="58" ht="12.75" customHeight="1">
      <c r="A58" s="435"/>
      <c r="D58" s="449"/>
    </row>
    <row r="59" ht="12.75" customHeight="1">
      <c r="A59" s="435"/>
      <c r="D59" s="449"/>
    </row>
    <row r="60" ht="12.75" customHeight="1">
      <c r="A60" s="435"/>
      <c r="D60" s="449"/>
    </row>
    <row r="61" ht="12.75" customHeight="1">
      <c r="A61" s="435"/>
      <c r="D61" s="449"/>
    </row>
    <row r="62" ht="12.75" customHeight="1">
      <c r="A62" s="435"/>
      <c r="D62" s="449"/>
    </row>
    <row r="63" ht="12.75" customHeight="1">
      <c r="A63" s="435"/>
      <c r="D63" s="449"/>
    </row>
    <row r="64" ht="12.75" customHeight="1">
      <c r="A64" s="435"/>
      <c r="D64" s="449"/>
    </row>
    <row r="65" ht="12.75" customHeight="1">
      <c r="A65" s="435"/>
      <c r="D65" s="449"/>
    </row>
    <row r="66" ht="12.75" customHeight="1">
      <c r="A66" s="435"/>
      <c r="D66" s="449"/>
    </row>
    <row r="67" ht="12.75" customHeight="1">
      <c r="A67" s="435"/>
      <c r="D67" s="449"/>
    </row>
    <row r="68" ht="12.75" customHeight="1">
      <c r="A68" s="435"/>
      <c r="D68" s="449"/>
    </row>
    <row r="69" ht="12.75" customHeight="1">
      <c r="A69" s="435"/>
      <c r="D69" s="449"/>
    </row>
    <row r="70" ht="12.75" customHeight="1">
      <c r="A70" s="435"/>
      <c r="D70" s="449"/>
    </row>
    <row r="71" ht="12.75" customHeight="1">
      <c r="A71" s="435"/>
      <c r="D71" s="449"/>
    </row>
    <row r="72" ht="12.75" customHeight="1">
      <c r="A72" s="435"/>
      <c r="D72" s="449"/>
    </row>
    <row r="73" ht="12.75" customHeight="1">
      <c r="A73" s="435"/>
      <c r="D73" s="449"/>
    </row>
    <row r="74" ht="12.75" customHeight="1">
      <c r="A74" s="435"/>
      <c r="D74" s="449"/>
    </row>
    <row r="75" ht="12.75" customHeight="1">
      <c r="A75" s="435"/>
      <c r="D75" s="449"/>
    </row>
    <row r="76" ht="12.75" customHeight="1">
      <c r="A76" s="435"/>
      <c r="D76" s="449"/>
    </row>
    <row r="77" ht="12.75" customHeight="1">
      <c r="A77" s="435"/>
      <c r="D77" s="449"/>
    </row>
    <row r="78" ht="12.75" customHeight="1">
      <c r="A78" s="435"/>
      <c r="D78" s="449"/>
    </row>
    <row r="79" ht="12.75" customHeight="1">
      <c r="A79" s="435"/>
      <c r="D79" s="449"/>
    </row>
    <row r="80" ht="12.75" customHeight="1">
      <c r="A80" s="435"/>
      <c r="D80" s="449"/>
    </row>
    <row r="81" ht="12.75" customHeight="1">
      <c r="A81" s="435"/>
      <c r="D81" s="449"/>
    </row>
    <row r="82" ht="12.75" customHeight="1">
      <c r="A82" s="435"/>
      <c r="D82" s="449"/>
    </row>
    <row r="83" ht="12.75" customHeight="1">
      <c r="A83" s="435"/>
      <c r="D83" s="449"/>
    </row>
    <row r="84" ht="12.75" customHeight="1">
      <c r="A84" s="435"/>
      <c r="D84" s="449"/>
    </row>
    <row r="85" ht="12.75" customHeight="1">
      <c r="A85" s="435"/>
      <c r="D85" s="449"/>
    </row>
    <row r="86" ht="12.75" customHeight="1">
      <c r="A86" s="435"/>
      <c r="D86" s="449"/>
    </row>
    <row r="87" ht="12.75" customHeight="1">
      <c r="A87" s="435"/>
      <c r="D87" s="449"/>
    </row>
    <row r="88" ht="12.75" customHeight="1">
      <c r="A88" s="435"/>
      <c r="D88" s="449"/>
    </row>
    <row r="89" ht="12.75" customHeight="1">
      <c r="A89" s="435"/>
      <c r="D89" s="449"/>
    </row>
    <row r="90" ht="12.75" customHeight="1">
      <c r="A90" s="435"/>
      <c r="D90" s="449"/>
    </row>
    <row r="91" ht="12.75" customHeight="1">
      <c r="A91" s="435"/>
      <c r="D91" s="449"/>
    </row>
    <row r="92" ht="12.75" customHeight="1">
      <c r="A92" s="435"/>
      <c r="D92" s="449"/>
    </row>
    <row r="93" ht="12.75" customHeight="1">
      <c r="A93" s="435"/>
      <c r="D93" s="449"/>
    </row>
    <row r="94" ht="12.75" customHeight="1">
      <c r="A94" s="435"/>
      <c r="D94" s="449"/>
    </row>
    <row r="95" ht="12.75" customHeight="1">
      <c r="A95" s="435"/>
      <c r="D95" s="449"/>
    </row>
    <row r="96" ht="12.75" customHeight="1">
      <c r="A96" s="435"/>
      <c r="D96" s="449"/>
    </row>
    <row r="97" ht="12.75" customHeight="1">
      <c r="A97" s="435"/>
      <c r="D97" s="449"/>
    </row>
    <row r="98" ht="12.75" customHeight="1">
      <c r="A98" s="435"/>
      <c r="D98" s="449"/>
    </row>
    <row r="99" ht="12.75" customHeight="1">
      <c r="A99" s="435"/>
      <c r="D99" s="449"/>
    </row>
    <row r="100" ht="12.75" customHeight="1">
      <c r="A100" s="435"/>
      <c r="D100" s="449"/>
    </row>
    <row r="101" ht="12.75" customHeight="1">
      <c r="A101" s="435"/>
      <c r="D101" s="449"/>
    </row>
    <row r="102" ht="12.75" customHeight="1">
      <c r="A102" s="435"/>
      <c r="D102" s="449"/>
    </row>
    <row r="103" ht="12.75" customHeight="1">
      <c r="A103" s="435"/>
      <c r="D103" s="449"/>
    </row>
    <row r="104" ht="12.75" customHeight="1">
      <c r="A104" s="435"/>
      <c r="D104" s="449"/>
    </row>
    <row r="105" ht="12.75" customHeight="1">
      <c r="A105" s="435"/>
      <c r="D105" s="449"/>
    </row>
    <row r="106" ht="12.75" customHeight="1">
      <c r="A106" s="435"/>
      <c r="D106" s="449"/>
    </row>
    <row r="107" ht="12.75" customHeight="1">
      <c r="A107" s="435"/>
      <c r="D107" s="449"/>
    </row>
    <row r="108" ht="12.75" customHeight="1">
      <c r="A108" s="435"/>
      <c r="D108" s="449"/>
    </row>
    <row r="109" ht="12.75" customHeight="1">
      <c r="A109" s="435"/>
      <c r="D109" s="449"/>
    </row>
    <row r="110" ht="12.75" customHeight="1">
      <c r="A110" s="435"/>
      <c r="D110" s="449"/>
    </row>
    <row r="111" ht="12.75" customHeight="1">
      <c r="A111" s="435"/>
      <c r="D111" s="449"/>
    </row>
    <row r="112" ht="12.75" customHeight="1">
      <c r="A112" s="435"/>
      <c r="D112" s="449"/>
    </row>
    <row r="113" ht="12.75" customHeight="1">
      <c r="A113" s="435"/>
      <c r="D113" s="449"/>
    </row>
    <row r="114" ht="12.75" customHeight="1">
      <c r="A114" s="435"/>
      <c r="D114" s="449"/>
    </row>
    <row r="115" ht="12.75" customHeight="1">
      <c r="A115" s="435"/>
      <c r="D115" s="449"/>
    </row>
    <row r="116" ht="12.75" customHeight="1">
      <c r="A116" s="435"/>
      <c r="D116" s="449"/>
    </row>
    <row r="117" ht="12.75" customHeight="1">
      <c r="A117" s="435"/>
      <c r="D117" s="449"/>
    </row>
    <row r="118" ht="12.75" customHeight="1">
      <c r="A118" s="435"/>
      <c r="D118" s="449"/>
    </row>
    <row r="119" ht="12.75" customHeight="1">
      <c r="A119" s="435"/>
      <c r="D119" s="449"/>
    </row>
    <row r="120" ht="12.75" customHeight="1">
      <c r="A120" s="435"/>
      <c r="D120" s="449"/>
    </row>
    <row r="121" ht="12.75" customHeight="1">
      <c r="A121" s="435"/>
      <c r="D121" s="449"/>
    </row>
    <row r="122" ht="12.75" customHeight="1">
      <c r="A122" s="435"/>
      <c r="D122" s="449"/>
    </row>
    <row r="123" ht="12.75" customHeight="1">
      <c r="A123" s="435"/>
      <c r="D123" s="449"/>
    </row>
    <row r="124" ht="12.75" customHeight="1">
      <c r="A124" s="435"/>
      <c r="D124" s="449"/>
    </row>
    <row r="125" ht="12.75" customHeight="1">
      <c r="A125" s="435"/>
      <c r="D125" s="449"/>
    </row>
    <row r="126" ht="12.75" customHeight="1">
      <c r="A126" s="435"/>
      <c r="D126" s="449"/>
    </row>
    <row r="127" ht="12.75" customHeight="1">
      <c r="A127" s="435"/>
      <c r="D127" s="449"/>
    </row>
    <row r="128" ht="12.75" customHeight="1">
      <c r="A128" s="435"/>
      <c r="D128" s="449"/>
    </row>
    <row r="129" ht="12.75" customHeight="1">
      <c r="A129" s="435"/>
      <c r="D129" s="449"/>
    </row>
    <row r="130" ht="12.75" customHeight="1">
      <c r="A130" s="435"/>
      <c r="D130" s="449"/>
    </row>
    <row r="131" ht="12.75" customHeight="1">
      <c r="A131" s="435"/>
      <c r="D131" s="449"/>
    </row>
    <row r="132" ht="12.75" customHeight="1">
      <c r="A132" s="435"/>
      <c r="D132" s="449"/>
    </row>
    <row r="133" ht="12.75" customHeight="1">
      <c r="A133" s="435"/>
      <c r="D133" s="449"/>
    </row>
    <row r="134" ht="12.75" customHeight="1">
      <c r="A134" s="435"/>
      <c r="D134" s="449"/>
    </row>
    <row r="135" ht="12.75" customHeight="1">
      <c r="A135" s="435"/>
      <c r="D135" s="449"/>
    </row>
    <row r="136" ht="12.75" customHeight="1">
      <c r="A136" s="435"/>
      <c r="D136" s="449"/>
    </row>
    <row r="137" ht="12.75" customHeight="1">
      <c r="A137" s="435"/>
      <c r="D137" s="449"/>
    </row>
    <row r="138" ht="12.75" customHeight="1">
      <c r="A138" s="435"/>
      <c r="D138" s="449"/>
    </row>
    <row r="139" ht="12.75" customHeight="1">
      <c r="A139" s="435"/>
      <c r="D139" s="449"/>
    </row>
    <row r="140" ht="12.75" customHeight="1">
      <c r="A140" s="435"/>
      <c r="D140" s="449"/>
    </row>
    <row r="141" ht="12.75" customHeight="1">
      <c r="A141" s="435"/>
      <c r="D141" s="449"/>
    </row>
    <row r="142" ht="12.75" customHeight="1">
      <c r="A142" s="435"/>
      <c r="D142" s="449"/>
    </row>
    <row r="143" ht="12.75" customHeight="1">
      <c r="A143" s="435"/>
      <c r="D143" s="449"/>
    </row>
    <row r="144" ht="12.75" customHeight="1">
      <c r="A144" s="435"/>
      <c r="D144" s="449"/>
    </row>
    <row r="145" ht="12.75" customHeight="1">
      <c r="A145" s="435"/>
      <c r="D145" s="449"/>
    </row>
    <row r="146" ht="12.75" customHeight="1">
      <c r="A146" s="435"/>
      <c r="D146" s="449"/>
    </row>
    <row r="147" ht="12.75" customHeight="1">
      <c r="A147" s="435"/>
      <c r="D147" s="449"/>
    </row>
    <row r="148" ht="12.75" customHeight="1">
      <c r="A148" s="435"/>
      <c r="D148" s="449"/>
    </row>
    <row r="149" ht="12.75" customHeight="1">
      <c r="A149" s="435"/>
      <c r="D149" s="449"/>
    </row>
    <row r="150" ht="12.75" customHeight="1">
      <c r="A150" s="435"/>
      <c r="D150" s="449"/>
    </row>
    <row r="151" ht="12.75" customHeight="1">
      <c r="A151" s="435"/>
      <c r="D151" s="449"/>
    </row>
    <row r="152" ht="12.75" customHeight="1">
      <c r="A152" s="435"/>
      <c r="D152" s="449"/>
    </row>
    <row r="153" ht="12.75" customHeight="1">
      <c r="A153" s="435"/>
      <c r="D153" s="449"/>
    </row>
    <row r="154" ht="12.75" customHeight="1">
      <c r="A154" s="435"/>
      <c r="D154" s="449"/>
    </row>
    <row r="155" ht="12.75" customHeight="1">
      <c r="A155" s="435"/>
      <c r="D155" s="449"/>
    </row>
    <row r="156" ht="12.75" customHeight="1">
      <c r="A156" s="435"/>
      <c r="D156" s="449"/>
    </row>
    <row r="157" ht="12.75" customHeight="1">
      <c r="A157" s="435"/>
      <c r="D157" s="449"/>
    </row>
    <row r="158" ht="12.75" customHeight="1">
      <c r="A158" s="435"/>
      <c r="D158" s="449"/>
    </row>
    <row r="159" ht="12.75" customHeight="1">
      <c r="A159" s="435"/>
      <c r="D159" s="449"/>
    </row>
    <row r="160" ht="12.75" customHeight="1">
      <c r="A160" s="435"/>
      <c r="D160" s="449"/>
    </row>
    <row r="161" ht="12.75" customHeight="1">
      <c r="A161" s="435"/>
      <c r="D161" s="449"/>
    </row>
    <row r="162" ht="12.75" customHeight="1">
      <c r="A162" s="435"/>
      <c r="D162" s="449"/>
    </row>
    <row r="163" ht="12.75" customHeight="1">
      <c r="A163" s="435"/>
      <c r="D163" s="449"/>
    </row>
    <row r="164" ht="12.75" customHeight="1">
      <c r="A164" s="435"/>
      <c r="D164" s="449"/>
    </row>
    <row r="165" ht="12.75" customHeight="1">
      <c r="A165" s="435"/>
      <c r="D165" s="449"/>
    </row>
    <row r="166" ht="12.75" customHeight="1">
      <c r="A166" s="435"/>
      <c r="D166" s="449"/>
    </row>
    <row r="167" ht="12.75" customHeight="1">
      <c r="A167" s="435"/>
      <c r="D167" s="449"/>
    </row>
    <row r="168" ht="12.75" customHeight="1">
      <c r="A168" s="435"/>
      <c r="D168" s="449"/>
    </row>
    <row r="169" ht="12.75" customHeight="1">
      <c r="A169" s="435"/>
      <c r="D169" s="449"/>
    </row>
    <row r="170" ht="12.75" customHeight="1">
      <c r="A170" s="435"/>
      <c r="D170" s="449"/>
    </row>
    <row r="171" ht="12.75" customHeight="1">
      <c r="A171" s="435"/>
      <c r="D171" s="449"/>
    </row>
    <row r="172" ht="12.75" customHeight="1">
      <c r="A172" s="435"/>
      <c r="D172" s="449"/>
    </row>
    <row r="173" ht="12.75" customHeight="1">
      <c r="A173" s="435"/>
      <c r="D173" s="449"/>
    </row>
    <row r="174" ht="12.75" customHeight="1">
      <c r="A174" s="435"/>
      <c r="D174" s="449"/>
    </row>
    <row r="175" ht="12.75" customHeight="1">
      <c r="A175" s="435"/>
      <c r="D175" s="449"/>
    </row>
    <row r="176" ht="12.75" customHeight="1">
      <c r="A176" s="435"/>
      <c r="D176" s="449"/>
    </row>
    <row r="177" ht="12.75" customHeight="1">
      <c r="A177" s="435"/>
      <c r="D177" s="449"/>
    </row>
    <row r="178" ht="12.75" customHeight="1">
      <c r="A178" s="435"/>
      <c r="D178" s="449"/>
    </row>
    <row r="179" ht="12.75" customHeight="1">
      <c r="A179" s="435"/>
      <c r="D179" s="449"/>
    </row>
    <row r="180" ht="12.75" customHeight="1">
      <c r="A180" s="435"/>
      <c r="D180" s="449"/>
    </row>
    <row r="181" ht="12.75" customHeight="1">
      <c r="A181" s="435"/>
      <c r="D181" s="449"/>
    </row>
    <row r="182" ht="12.75" customHeight="1">
      <c r="A182" s="435"/>
      <c r="D182" s="449"/>
    </row>
    <row r="183" ht="12.75" customHeight="1">
      <c r="A183" s="435"/>
      <c r="D183" s="449"/>
    </row>
    <row r="184" ht="12.75" customHeight="1">
      <c r="A184" s="435"/>
      <c r="D184" s="449"/>
    </row>
    <row r="185" ht="12.75" customHeight="1">
      <c r="A185" s="435"/>
      <c r="D185" s="449"/>
    </row>
    <row r="186" ht="12.75" customHeight="1">
      <c r="A186" s="435"/>
      <c r="D186" s="449"/>
    </row>
    <row r="187" ht="12.75" customHeight="1">
      <c r="A187" s="435"/>
      <c r="D187" s="449"/>
    </row>
    <row r="188" ht="12.75" customHeight="1">
      <c r="A188" s="435"/>
      <c r="D188" s="449"/>
    </row>
    <row r="189" ht="12.75" customHeight="1">
      <c r="A189" s="435"/>
      <c r="D189" s="449"/>
    </row>
    <row r="190" ht="12.75" customHeight="1">
      <c r="A190" s="435"/>
      <c r="D190" s="449"/>
    </row>
    <row r="191" ht="12.75" customHeight="1">
      <c r="A191" s="435"/>
      <c r="D191" s="449"/>
    </row>
    <row r="192" ht="12.75" customHeight="1">
      <c r="A192" s="435"/>
      <c r="D192" s="449"/>
    </row>
    <row r="193" ht="12.75" customHeight="1">
      <c r="A193" s="435"/>
      <c r="D193" s="449"/>
    </row>
    <row r="194" ht="12.75" customHeight="1">
      <c r="A194" s="435"/>
      <c r="D194" s="449"/>
    </row>
    <row r="195" ht="12.75" customHeight="1">
      <c r="A195" s="435"/>
      <c r="D195" s="449"/>
    </row>
    <row r="196" ht="12.75" customHeight="1">
      <c r="A196" s="435"/>
      <c r="D196" s="449"/>
    </row>
    <row r="197" ht="12.75" customHeight="1">
      <c r="A197" s="435"/>
      <c r="D197" s="449"/>
    </row>
    <row r="198" ht="12.75" customHeight="1">
      <c r="A198" s="435"/>
      <c r="D198" s="449"/>
    </row>
    <row r="199" ht="12.75" customHeight="1">
      <c r="A199" s="435"/>
      <c r="D199" s="449"/>
    </row>
    <row r="200" ht="12.75" customHeight="1">
      <c r="A200" s="435"/>
      <c r="D200" s="449"/>
    </row>
    <row r="201" ht="12.75" customHeight="1">
      <c r="A201" s="435"/>
      <c r="D201" s="449"/>
    </row>
    <row r="202" ht="12.75" customHeight="1">
      <c r="A202" s="435"/>
      <c r="D202" s="449"/>
    </row>
    <row r="203" ht="12.75" customHeight="1">
      <c r="A203" s="435"/>
      <c r="D203" s="449"/>
    </row>
    <row r="204" ht="12.75" customHeight="1">
      <c r="A204" s="435"/>
      <c r="D204" s="449"/>
    </row>
    <row r="205" ht="12.75" customHeight="1">
      <c r="A205" s="435"/>
      <c r="D205" s="449"/>
    </row>
    <row r="206" ht="12.75" customHeight="1">
      <c r="A206" s="435"/>
      <c r="D206" s="449"/>
    </row>
    <row r="207" ht="12.75" customHeight="1">
      <c r="A207" s="435"/>
      <c r="D207" s="449"/>
    </row>
    <row r="208" ht="12.75" customHeight="1">
      <c r="A208" s="435"/>
      <c r="D208" s="449"/>
    </row>
    <row r="209" ht="12.75" customHeight="1">
      <c r="A209" s="435"/>
      <c r="D209" s="449"/>
    </row>
    <row r="210" ht="12.75" customHeight="1">
      <c r="A210" s="435"/>
      <c r="D210" s="449"/>
    </row>
    <row r="211" ht="12.75" customHeight="1">
      <c r="A211" s="435"/>
      <c r="D211" s="449"/>
    </row>
    <row r="212" ht="12.75" customHeight="1">
      <c r="A212" s="435"/>
      <c r="D212" s="449"/>
    </row>
    <row r="213" ht="12.75" customHeight="1">
      <c r="A213" s="435"/>
      <c r="D213" s="449"/>
    </row>
    <row r="214" ht="12.75" customHeight="1">
      <c r="A214" s="435"/>
      <c r="D214" s="449"/>
    </row>
    <row r="215" ht="12.75" customHeight="1">
      <c r="A215" s="435"/>
      <c r="D215" s="449"/>
    </row>
    <row r="216" ht="12.75" customHeight="1">
      <c r="A216" s="435"/>
      <c r="D216" s="449"/>
    </row>
    <row r="217" ht="12.75" customHeight="1">
      <c r="A217" s="435"/>
      <c r="D217" s="449"/>
    </row>
    <row r="218" ht="12.75" customHeight="1">
      <c r="A218" s="435"/>
      <c r="D218" s="449"/>
    </row>
    <row r="219" ht="12.75" customHeight="1">
      <c r="A219" s="435"/>
      <c r="D219" s="449"/>
    </row>
    <row r="220" ht="12.75" customHeight="1">
      <c r="A220" s="435"/>
      <c r="D220" s="449"/>
    </row>
    <row r="221" ht="12.75" customHeight="1">
      <c r="A221" s="435"/>
      <c r="D221" s="449"/>
    </row>
    <row r="222" ht="12.75" customHeight="1">
      <c r="A222" s="435"/>
      <c r="D222" s="449"/>
    </row>
    <row r="223" ht="12.75" customHeight="1">
      <c r="A223" s="435"/>
      <c r="D223" s="449"/>
    </row>
    <row r="224" ht="12.75" customHeight="1">
      <c r="A224" s="435"/>
      <c r="D224" s="449"/>
    </row>
    <row r="225" ht="12.75" customHeight="1">
      <c r="A225" s="435"/>
      <c r="D225" s="449"/>
    </row>
    <row r="226" ht="12.75" customHeight="1">
      <c r="A226" s="435"/>
      <c r="D226" s="449"/>
    </row>
    <row r="227" ht="12.75" customHeight="1">
      <c r="A227" s="435"/>
      <c r="D227" s="449"/>
    </row>
    <row r="228" ht="12.75" customHeight="1">
      <c r="A228" s="435"/>
      <c r="D228" s="449"/>
    </row>
    <row r="229" ht="12.75" customHeight="1">
      <c r="A229" s="435"/>
      <c r="D229" s="449"/>
    </row>
    <row r="230" ht="12.75" customHeight="1">
      <c r="A230" s="435"/>
      <c r="D230" s="449"/>
    </row>
    <row r="231" ht="12.75" customHeight="1">
      <c r="A231" s="435"/>
      <c r="D231" s="449"/>
    </row>
    <row r="232" ht="12.75" customHeight="1">
      <c r="A232" s="435"/>
      <c r="D232" s="449"/>
    </row>
    <row r="233" ht="12.75" customHeight="1">
      <c r="A233" s="435"/>
      <c r="D233" s="449"/>
    </row>
    <row r="234" ht="12.75" customHeight="1">
      <c r="A234" s="435"/>
      <c r="D234" s="449"/>
    </row>
    <row r="235" ht="12.75" customHeight="1">
      <c r="A235" s="435"/>
      <c r="D235" s="449"/>
    </row>
    <row r="236" ht="12.75" customHeight="1">
      <c r="A236" s="435"/>
      <c r="D236" s="449"/>
    </row>
    <row r="237" ht="12.75" customHeight="1">
      <c r="A237" s="435"/>
      <c r="D237" s="449"/>
    </row>
    <row r="238" ht="12.75" customHeight="1">
      <c r="A238" s="435"/>
      <c r="D238" s="449"/>
    </row>
    <row r="239" ht="12.75" customHeight="1">
      <c r="A239" s="435"/>
      <c r="D239" s="449"/>
    </row>
    <row r="240" ht="12.75" customHeight="1">
      <c r="A240" s="435"/>
      <c r="D240" s="449"/>
    </row>
    <row r="241" ht="12.75" customHeight="1">
      <c r="A241" s="435"/>
      <c r="D241" s="449"/>
    </row>
    <row r="242" ht="12.75" customHeight="1">
      <c r="A242" s="435"/>
      <c r="D242" s="449"/>
    </row>
    <row r="243" ht="12.75" customHeight="1">
      <c r="A243" s="435"/>
      <c r="D243" s="449"/>
    </row>
    <row r="244" ht="12.75" customHeight="1">
      <c r="A244" s="435"/>
      <c r="D244" s="449"/>
    </row>
    <row r="245" ht="12.75" customHeight="1">
      <c r="A245" s="435"/>
      <c r="D245" s="449"/>
    </row>
    <row r="246" ht="12.75" customHeight="1">
      <c r="A246" s="435"/>
      <c r="D246" s="449"/>
    </row>
    <row r="247" ht="12.75" customHeight="1">
      <c r="A247" s="435"/>
      <c r="D247" s="449"/>
    </row>
    <row r="248" ht="12.75" customHeight="1">
      <c r="A248" s="435"/>
      <c r="D248" s="449"/>
    </row>
    <row r="249" ht="12.75" customHeight="1">
      <c r="A249" s="435"/>
      <c r="D249" s="449"/>
    </row>
    <row r="250" ht="12.75" customHeight="1">
      <c r="A250" s="435"/>
      <c r="D250" s="449"/>
    </row>
    <row r="251" ht="12.75" customHeight="1">
      <c r="A251" s="435"/>
      <c r="D251" s="449"/>
    </row>
    <row r="252" ht="12.75" customHeight="1">
      <c r="A252" s="435"/>
      <c r="D252" s="449"/>
    </row>
    <row r="253" ht="12.75" customHeight="1">
      <c r="A253" s="435"/>
      <c r="D253" s="449"/>
    </row>
    <row r="254" ht="12.75" customHeight="1">
      <c r="A254" s="435"/>
      <c r="D254" s="449"/>
    </row>
    <row r="255" ht="12.75" customHeight="1">
      <c r="A255" s="435"/>
      <c r="D255" s="449"/>
    </row>
    <row r="256" ht="12.75" customHeight="1">
      <c r="A256" s="435"/>
      <c r="D256" s="449"/>
    </row>
    <row r="257" ht="12.75" customHeight="1">
      <c r="A257" s="435"/>
      <c r="D257" s="449"/>
    </row>
    <row r="258" ht="12.75" customHeight="1">
      <c r="A258" s="435"/>
      <c r="D258" s="449"/>
    </row>
    <row r="259" ht="12.75" customHeight="1">
      <c r="A259" s="435"/>
      <c r="D259" s="449"/>
    </row>
    <row r="260" ht="12.75" customHeight="1">
      <c r="A260" s="435"/>
      <c r="D260" s="449"/>
    </row>
    <row r="261" ht="12.75" customHeight="1">
      <c r="A261" s="435"/>
      <c r="D261" s="449"/>
    </row>
    <row r="262" ht="12.75" customHeight="1">
      <c r="A262" s="435"/>
      <c r="D262" s="449"/>
    </row>
    <row r="263" ht="12.75" customHeight="1">
      <c r="A263" s="435"/>
      <c r="D263" s="449"/>
    </row>
    <row r="264" ht="12.75" customHeight="1">
      <c r="A264" s="435"/>
      <c r="D264" s="449"/>
    </row>
    <row r="265" ht="12.75" customHeight="1">
      <c r="A265" s="435"/>
      <c r="D265" s="449"/>
    </row>
    <row r="266" ht="12.75" customHeight="1">
      <c r="A266" s="435"/>
      <c r="D266" s="449"/>
    </row>
    <row r="267" ht="12.75" customHeight="1">
      <c r="A267" s="435"/>
      <c r="D267" s="449"/>
    </row>
    <row r="268" ht="12.75" customHeight="1">
      <c r="A268" s="435"/>
      <c r="D268" s="449"/>
    </row>
    <row r="269" ht="12.75" customHeight="1">
      <c r="A269" s="435"/>
      <c r="D269" s="449"/>
    </row>
    <row r="270" ht="12.75" customHeight="1">
      <c r="A270" s="435"/>
      <c r="D270" s="449"/>
    </row>
    <row r="271" ht="12.75" customHeight="1">
      <c r="A271" s="435"/>
      <c r="D271" s="449"/>
    </row>
    <row r="272" ht="12.75" customHeight="1">
      <c r="A272" s="435"/>
      <c r="D272" s="449"/>
    </row>
    <row r="273" ht="12.75" customHeight="1">
      <c r="A273" s="435"/>
      <c r="D273" s="449"/>
    </row>
    <row r="274" ht="12.75" customHeight="1">
      <c r="A274" s="435"/>
      <c r="D274" s="449"/>
    </row>
    <row r="275" ht="12.75" customHeight="1">
      <c r="A275" s="435"/>
      <c r="D275" s="449"/>
    </row>
    <row r="276" ht="12.75" customHeight="1">
      <c r="A276" s="435"/>
      <c r="D276" s="449"/>
    </row>
    <row r="277" ht="12.75" customHeight="1">
      <c r="A277" s="435"/>
      <c r="D277" s="449"/>
    </row>
    <row r="278" ht="12.75" customHeight="1">
      <c r="A278" s="435"/>
      <c r="D278" s="449"/>
    </row>
    <row r="279" ht="12.75" customHeight="1">
      <c r="A279" s="435"/>
      <c r="D279" s="449"/>
    </row>
    <row r="280" ht="12.75" customHeight="1">
      <c r="A280" s="435"/>
      <c r="D280" s="449"/>
    </row>
    <row r="281" ht="12.75" customHeight="1">
      <c r="A281" s="435"/>
      <c r="D281" s="449"/>
    </row>
    <row r="282" ht="12.75" customHeight="1">
      <c r="A282" s="435"/>
      <c r="D282" s="449"/>
    </row>
    <row r="283" ht="12.75" customHeight="1">
      <c r="A283" s="435"/>
      <c r="D283" s="449"/>
    </row>
    <row r="284" ht="12.75" customHeight="1">
      <c r="A284" s="435"/>
      <c r="D284" s="449"/>
    </row>
    <row r="285" ht="12.75" customHeight="1">
      <c r="A285" s="435"/>
      <c r="D285" s="449"/>
    </row>
    <row r="286" ht="12.75" customHeight="1">
      <c r="A286" s="435"/>
      <c r="D286" s="449"/>
    </row>
    <row r="287" ht="12.75" customHeight="1">
      <c r="A287" s="435"/>
      <c r="D287" s="449"/>
    </row>
    <row r="288" ht="12.75" customHeight="1">
      <c r="A288" s="435"/>
      <c r="D288" s="449"/>
    </row>
    <row r="289" ht="12.75" customHeight="1">
      <c r="A289" s="435"/>
      <c r="D289" s="449"/>
    </row>
    <row r="290" ht="12.75" customHeight="1">
      <c r="A290" s="435"/>
      <c r="D290" s="449"/>
    </row>
    <row r="291" ht="12.75" customHeight="1">
      <c r="A291" s="435"/>
      <c r="D291" s="449"/>
    </row>
    <row r="292" ht="12.75" customHeight="1">
      <c r="A292" s="435"/>
      <c r="D292" s="449"/>
    </row>
    <row r="293" ht="12.75" customHeight="1">
      <c r="A293" s="435"/>
      <c r="D293" s="449"/>
    </row>
    <row r="294" ht="12.75" customHeight="1">
      <c r="A294" s="435"/>
      <c r="D294" s="449"/>
    </row>
    <row r="295" ht="12.75" customHeight="1">
      <c r="A295" s="435"/>
      <c r="D295" s="449"/>
    </row>
    <row r="296" ht="12.75" customHeight="1">
      <c r="A296" s="435"/>
      <c r="D296" s="449"/>
    </row>
    <row r="297" ht="12.75" customHeight="1">
      <c r="A297" s="435"/>
      <c r="D297" s="449"/>
    </row>
    <row r="298" ht="12.75" customHeight="1">
      <c r="A298" s="435"/>
      <c r="D298" s="449"/>
    </row>
    <row r="299" ht="12.75" customHeight="1">
      <c r="A299" s="435"/>
      <c r="D299" s="449"/>
    </row>
    <row r="300" ht="12.75" customHeight="1">
      <c r="A300" s="435"/>
      <c r="D300" s="449"/>
    </row>
    <row r="301" ht="12.75" customHeight="1">
      <c r="A301" s="435"/>
      <c r="D301" s="449"/>
    </row>
    <row r="302" ht="12.75" customHeight="1">
      <c r="A302" s="435"/>
      <c r="D302" s="449"/>
    </row>
    <row r="303" ht="12.75" customHeight="1">
      <c r="A303" s="435"/>
      <c r="D303" s="449"/>
    </row>
    <row r="304" ht="12.75" customHeight="1">
      <c r="A304" s="435"/>
      <c r="D304" s="449"/>
    </row>
    <row r="305" ht="12.75" customHeight="1">
      <c r="A305" s="435"/>
      <c r="D305" s="449"/>
    </row>
    <row r="306" ht="12.75" customHeight="1">
      <c r="A306" s="435"/>
      <c r="D306" s="449"/>
    </row>
    <row r="307" ht="12.75" customHeight="1">
      <c r="A307" s="435"/>
      <c r="D307" s="449"/>
    </row>
    <row r="308" ht="12.75" customHeight="1">
      <c r="A308" s="435"/>
      <c r="D308" s="449"/>
    </row>
    <row r="309" ht="12.75" customHeight="1">
      <c r="A309" s="435"/>
      <c r="D309" s="449"/>
    </row>
    <row r="310" ht="12.75" customHeight="1">
      <c r="A310" s="435"/>
      <c r="D310" s="449"/>
    </row>
    <row r="311" ht="12.75" customHeight="1">
      <c r="A311" s="435"/>
      <c r="D311" s="449"/>
    </row>
    <row r="312" ht="12.75" customHeight="1">
      <c r="A312" s="435"/>
      <c r="D312" s="449"/>
    </row>
    <row r="313" ht="12.75" customHeight="1">
      <c r="A313" s="435"/>
      <c r="D313" s="449"/>
    </row>
    <row r="314" ht="12.75" customHeight="1">
      <c r="A314" s="435"/>
      <c r="D314" s="449"/>
    </row>
    <row r="315" ht="12.75" customHeight="1">
      <c r="A315" s="435"/>
      <c r="D315" s="449"/>
    </row>
    <row r="316" ht="12.75" customHeight="1">
      <c r="A316" s="435"/>
      <c r="D316" s="449"/>
    </row>
    <row r="317" ht="12.75" customHeight="1">
      <c r="A317" s="435"/>
      <c r="D317" s="449"/>
    </row>
    <row r="318" ht="12.75" customHeight="1">
      <c r="A318" s="435"/>
      <c r="D318" s="449"/>
    </row>
    <row r="319" ht="12.75" customHeight="1">
      <c r="A319" s="435"/>
      <c r="D319" s="449"/>
    </row>
    <row r="320" ht="12.75" customHeight="1">
      <c r="A320" s="435"/>
      <c r="D320" s="449"/>
    </row>
    <row r="321" ht="12.75" customHeight="1">
      <c r="A321" s="435"/>
      <c r="D321" s="449"/>
    </row>
    <row r="322" ht="12.75" customHeight="1">
      <c r="A322" s="435"/>
      <c r="D322" s="449"/>
    </row>
    <row r="323" ht="12.75" customHeight="1">
      <c r="A323" s="435"/>
      <c r="D323" s="449"/>
    </row>
    <row r="324" ht="12.75" customHeight="1">
      <c r="A324" s="435"/>
      <c r="D324" s="449"/>
    </row>
    <row r="325" ht="12.75" customHeight="1">
      <c r="A325" s="435"/>
      <c r="D325" s="449"/>
    </row>
    <row r="326" ht="12.75" customHeight="1">
      <c r="A326" s="435"/>
      <c r="D326" s="449"/>
    </row>
    <row r="327" ht="12.75" customHeight="1">
      <c r="A327" s="435"/>
      <c r="D327" s="449"/>
    </row>
    <row r="328" ht="12.75" customHeight="1">
      <c r="A328" s="435"/>
      <c r="D328" s="449"/>
    </row>
    <row r="329" ht="12.75" customHeight="1">
      <c r="A329" s="435"/>
      <c r="D329" s="449"/>
    </row>
    <row r="330" ht="12.75" customHeight="1">
      <c r="A330" s="435"/>
      <c r="D330" s="449"/>
    </row>
    <row r="331" ht="12.75" customHeight="1">
      <c r="A331" s="435"/>
      <c r="D331" s="449"/>
    </row>
    <row r="332" ht="12.75" customHeight="1">
      <c r="A332" s="435"/>
      <c r="D332" s="449"/>
    </row>
    <row r="333" ht="12.75" customHeight="1">
      <c r="A333" s="435"/>
      <c r="D333" s="449"/>
    </row>
    <row r="334" ht="12.75" customHeight="1">
      <c r="A334" s="435"/>
      <c r="D334" s="449"/>
    </row>
    <row r="335" ht="12.75" customHeight="1">
      <c r="A335" s="435"/>
      <c r="D335" s="449"/>
    </row>
    <row r="336" ht="12.75" customHeight="1">
      <c r="A336" s="435"/>
      <c r="D336" s="449"/>
    </row>
    <row r="337" ht="12.75" customHeight="1">
      <c r="A337" s="435"/>
      <c r="D337" s="449"/>
    </row>
    <row r="338" ht="12.75" customHeight="1">
      <c r="A338" s="435"/>
      <c r="D338" s="449"/>
    </row>
    <row r="339" ht="12.75" customHeight="1">
      <c r="A339" s="435"/>
      <c r="D339" s="449"/>
    </row>
    <row r="340" ht="12.75" customHeight="1">
      <c r="A340" s="435"/>
      <c r="D340" s="449"/>
    </row>
    <row r="341" ht="12.75" customHeight="1">
      <c r="A341" s="435"/>
      <c r="D341" s="449"/>
    </row>
    <row r="342" ht="12.75" customHeight="1">
      <c r="A342" s="435"/>
      <c r="D342" s="449"/>
    </row>
    <row r="343" ht="12.75" customHeight="1">
      <c r="A343" s="435"/>
      <c r="D343" s="449"/>
    </row>
    <row r="344" ht="12.75" customHeight="1">
      <c r="A344" s="435"/>
      <c r="D344" s="449"/>
    </row>
    <row r="345" ht="12.75" customHeight="1">
      <c r="A345" s="435"/>
      <c r="D345" s="449"/>
    </row>
    <row r="346" ht="12.75" customHeight="1">
      <c r="A346" s="435"/>
      <c r="D346" s="449"/>
    </row>
    <row r="347" ht="12.75" customHeight="1">
      <c r="A347" s="435"/>
      <c r="D347" s="449"/>
    </row>
    <row r="348" ht="12.75" customHeight="1">
      <c r="A348" s="435"/>
      <c r="D348" s="449"/>
    </row>
    <row r="349" ht="12.75" customHeight="1">
      <c r="A349" s="435"/>
      <c r="D349" s="449"/>
    </row>
    <row r="350" ht="12.75" customHeight="1">
      <c r="A350" s="435"/>
      <c r="D350" s="449"/>
    </row>
    <row r="351" ht="12.75" customHeight="1">
      <c r="A351" s="435"/>
      <c r="D351" s="449"/>
    </row>
    <row r="352" ht="12.75" customHeight="1">
      <c r="A352" s="435"/>
      <c r="D352" s="449"/>
    </row>
    <row r="353" ht="12.75" customHeight="1">
      <c r="A353" s="435"/>
      <c r="D353" s="449"/>
    </row>
    <row r="354" ht="12.75" customHeight="1">
      <c r="A354" s="435"/>
      <c r="D354" s="449"/>
    </row>
    <row r="355" ht="12.75" customHeight="1">
      <c r="A355" s="435"/>
      <c r="D355" s="449"/>
    </row>
    <row r="356" ht="12.75" customHeight="1">
      <c r="A356" s="435"/>
      <c r="D356" s="449"/>
    </row>
    <row r="357" ht="12.75" customHeight="1">
      <c r="A357" s="435"/>
      <c r="D357" s="449"/>
    </row>
    <row r="358" ht="12.75" customHeight="1">
      <c r="A358" s="435"/>
      <c r="D358" s="449"/>
    </row>
    <row r="359" ht="12.75" customHeight="1">
      <c r="A359" s="435"/>
      <c r="D359" s="449"/>
    </row>
    <row r="360" ht="12.75" customHeight="1">
      <c r="A360" s="435"/>
      <c r="D360" s="449"/>
    </row>
    <row r="361" ht="12.75" customHeight="1">
      <c r="A361" s="435"/>
      <c r="D361" s="449"/>
    </row>
    <row r="362" ht="12.75" customHeight="1">
      <c r="A362" s="435"/>
      <c r="D362" s="449"/>
    </row>
    <row r="363" ht="12.75" customHeight="1">
      <c r="A363" s="435"/>
      <c r="D363" s="449"/>
    </row>
    <row r="364" ht="12.75" customHeight="1">
      <c r="A364" s="435"/>
      <c r="D364" s="449"/>
    </row>
    <row r="365" ht="12.75" customHeight="1">
      <c r="A365" s="435"/>
      <c r="D365" s="449"/>
    </row>
    <row r="366" ht="12.75" customHeight="1">
      <c r="A366" s="435"/>
      <c r="D366" s="449"/>
    </row>
    <row r="367" ht="12.75" customHeight="1">
      <c r="A367" s="435"/>
      <c r="D367" s="449"/>
    </row>
    <row r="368" ht="12.75" customHeight="1">
      <c r="A368" s="435"/>
      <c r="D368" s="449"/>
    </row>
    <row r="369" ht="12.75" customHeight="1">
      <c r="A369" s="435"/>
      <c r="D369" s="449"/>
    </row>
    <row r="370" ht="12.75" customHeight="1">
      <c r="A370" s="435"/>
      <c r="D370" s="449"/>
    </row>
    <row r="371" ht="12.75" customHeight="1">
      <c r="A371" s="435"/>
      <c r="D371" s="449"/>
    </row>
    <row r="372" ht="12.75" customHeight="1">
      <c r="A372" s="435"/>
      <c r="D372" s="449"/>
    </row>
    <row r="373" ht="12.75" customHeight="1">
      <c r="A373" s="435"/>
      <c r="D373" s="449"/>
    </row>
    <row r="374" ht="12.75" customHeight="1">
      <c r="A374" s="435"/>
      <c r="D374" s="449"/>
    </row>
    <row r="375" ht="12.75" customHeight="1">
      <c r="A375" s="435"/>
      <c r="D375" s="449"/>
    </row>
    <row r="376" ht="12.75" customHeight="1">
      <c r="A376" s="435"/>
      <c r="D376" s="449"/>
    </row>
    <row r="377" ht="12.75" customHeight="1">
      <c r="A377" s="435"/>
      <c r="D377" s="449"/>
    </row>
    <row r="378" ht="12.75" customHeight="1">
      <c r="A378" s="435"/>
      <c r="D378" s="449"/>
    </row>
    <row r="379" ht="12.75" customHeight="1">
      <c r="A379" s="435"/>
      <c r="D379" s="449"/>
    </row>
    <row r="380" ht="12.75" customHeight="1">
      <c r="A380" s="435"/>
      <c r="D380" s="449"/>
    </row>
    <row r="381" ht="12.75" customHeight="1">
      <c r="A381" s="435"/>
      <c r="D381" s="449"/>
    </row>
    <row r="382" ht="12.75" customHeight="1">
      <c r="A382" s="435"/>
      <c r="D382" s="449"/>
    </row>
    <row r="383" ht="12.75" customHeight="1">
      <c r="A383" s="435"/>
      <c r="D383" s="449"/>
    </row>
    <row r="384" ht="12.75" customHeight="1">
      <c r="A384" s="435"/>
      <c r="D384" s="449"/>
    </row>
    <row r="385" ht="12.75" customHeight="1">
      <c r="A385" s="435"/>
      <c r="D385" s="449"/>
    </row>
    <row r="386" ht="12.75" customHeight="1">
      <c r="A386" s="435"/>
      <c r="D386" s="449"/>
    </row>
    <row r="387" ht="12.75" customHeight="1">
      <c r="A387" s="435"/>
      <c r="D387" s="449"/>
    </row>
    <row r="388" ht="12.75" customHeight="1">
      <c r="A388" s="435"/>
      <c r="D388" s="449"/>
    </row>
    <row r="389" ht="12.75" customHeight="1">
      <c r="A389" s="435"/>
      <c r="D389" s="449"/>
    </row>
    <row r="390" ht="12.75" customHeight="1">
      <c r="A390" s="435"/>
      <c r="D390" s="449"/>
    </row>
    <row r="391" ht="12.75" customHeight="1">
      <c r="A391" s="435"/>
      <c r="D391" s="449"/>
    </row>
    <row r="392" ht="12.75" customHeight="1">
      <c r="A392" s="435"/>
      <c r="D392" s="449"/>
    </row>
    <row r="393" ht="12.75" customHeight="1">
      <c r="A393" s="435"/>
      <c r="D393" s="449"/>
    </row>
    <row r="394" ht="12.75" customHeight="1">
      <c r="A394" s="435"/>
      <c r="D394" s="449"/>
    </row>
    <row r="395" ht="12.75" customHeight="1">
      <c r="A395" s="435"/>
      <c r="D395" s="449"/>
    </row>
    <row r="396" ht="12.75" customHeight="1">
      <c r="A396" s="435"/>
      <c r="D396" s="449"/>
    </row>
    <row r="397" ht="12.75" customHeight="1">
      <c r="A397" s="435"/>
      <c r="D397" s="449"/>
    </row>
    <row r="398" ht="12.75" customHeight="1">
      <c r="A398" s="435"/>
      <c r="D398" s="449"/>
    </row>
    <row r="399" ht="12.75" customHeight="1">
      <c r="A399" s="435"/>
      <c r="D399" s="449"/>
    </row>
    <row r="400" ht="12.75" customHeight="1">
      <c r="A400" s="435"/>
      <c r="D400" s="449"/>
    </row>
    <row r="401" ht="12.75" customHeight="1">
      <c r="A401" s="435"/>
      <c r="D401" s="449"/>
    </row>
    <row r="402" ht="12.75" customHeight="1">
      <c r="A402" s="435"/>
      <c r="D402" s="449"/>
    </row>
    <row r="403" ht="12.75" customHeight="1">
      <c r="A403" s="435"/>
      <c r="D403" s="449"/>
    </row>
    <row r="404" ht="12.75" customHeight="1">
      <c r="A404" s="435"/>
      <c r="D404" s="449"/>
    </row>
    <row r="405" ht="12.75" customHeight="1">
      <c r="A405" s="435"/>
      <c r="D405" s="449"/>
    </row>
    <row r="406" ht="12.75" customHeight="1">
      <c r="A406" s="435"/>
      <c r="D406" s="449"/>
    </row>
    <row r="407" ht="12.75" customHeight="1">
      <c r="A407" s="435"/>
      <c r="D407" s="449"/>
    </row>
    <row r="408" ht="12.75" customHeight="1">
      <c r="A408" s="435"/>
      <c r="D408" s="449"/>
    </row>
    <row r="409" ht="12.75" customHeight="1">
      <c r="A409" s="435"/>
      <c r="D409" s="449"/>
    </row>
    <row r="410" ht="12.75" customHeight="1">
      <c r="A410" s="435"/>
      <c r="D410" s="449"/>
    </row>
    <row r="411" ht="12.75" customHeight="1">
      <c r="A411" s="435"/>
      <c r="D411" s="449"/>
    </row>
    <row r="412" ht="12.75" customHeight="1">
      <c r="A412" s="435"/>
      <c r="D412" s="449"/>
    </row>
    <row r="413" ht="12.75" customHeight="1">
      <c r="A413" s="435"/>
      <c r="D413" s="449"/>
    </row>
    <row r="414" ht="12.75" customHeight="1">
      <c r="A414" s="435"/>
      <c r="D414" s="449"/>
    </row>
    <row r="415" ht="12.75" customHeight="1">
      <c r="A415" s="435"/>
      <c r="D415" s="449"/>
    </row>
    <row r="416" ht="12.75" customHeight="1">
      <c r="A416" s="435"/>
      <c r="D416" s="449"/>
    </row>
    <row r="417" ht="12.75" customHeight="1">
      <c r="A417" s="435"/>
      <c r="D417" s="449"/>
    </row>
    <row r="418" ht="12.75" customHeight="1">
      <c r="A418" s="435"/>
      <c r="D418" s="449"/>
    </row>
    <row r="419" ht="12.75" customHeight="1">
      <c r="A419" s="435"/>
      <c r="D419" s="449"/>
    </row>
    <row r="420" ht="12.75" customHeight="1">
      <c r="A420" s="435"/>
      <c r="D420" s="449"/>
    </row>
    <row r="421" ht="12.75" customHeight="1">
      <c r="A421" s="435"/>
      <c r="D421" s="449"/>
    </row>
    <row r="422" ht="12.75" customHeight="1">
      <c r="A422" s="435"/>
      <c r="D422" s="449"/>
    </row>
    <row r="423" ht="12.75" customHeight="1">
      <c r="A423" s="435"/>
      <c r="D423" s="449"/>
    </row>
    <row r="424" ht="12.75" customHeight="1">
      <c r="A424" s="435"/>
      <c r="D424" s="449"/>
    </row>
    <row r="425" ht="12.75" customHeight="1">
      <c r="A425" s="435"/>
      <c r="D425" s="449"/>
    </row>
    <row r="426" ht="12.75" customHeight="1">
      <c r="A426" s="435"/>
      <c r="D426" s="449"/>
    </row>
    <row r="427" ht="12.75" customHeight="1">
      <c r="A427" s="435"/>
      <c r="D427" s="449"/>
    </row>
    <row r="428" ht="12.75" customHeight="1">
      <c r="A428" s="435"/>
      <c r="D428" s="449"/>
    </row>
    <row r="429" ht="12.75" customHeight="1">
      <c r="A429" s="435"/>
      <c r="D429" s="449"/>
    </row>
    <row r="430" ht="12.75" customHeight="1">
      <c r="A430" s="435"/>
      <c r="D430" s="449"/>
    </row>
    <row r="431" ht="12.75" customHeight="1">
      <c r="A431" s="435"/>
      <c r="D431" s="449"/>
    </row>
    <row r="432" ht="12.75" customHeight="1">
      <c r="A432" s="435"/>
      <c r="D432" s="449"/>
    </row>
    <row r="433" ht="12.75" customHeight="1">
      <c r="A433" s="435"/>
      <c r="D433" s="449"/>
    </row>
    <row r="434" ht="12.75" customHeight="1">
      <c r="A434" s="435"/>
      <c r="D434" s="449"/>
    </row>
    <row r="435" ht="12.75" customHeight="1">
      <c r="A435" s="435"/>
      <c r="D435" s="449"/>
    </row>
    <row r="436" ht="12.75" customHeight="1">
      <c r="A436" s="435"/>
      <c r="D436" s="449"/>
    </row>
    <row r="437" ht="12.75" customHeight="1">
      <c r="A437" s="435"/>
      <c r="D437" s="449"/>
    </row>
    <row r="438" ht="12.75" customHeight="1">
      <c r="A438" s="435"/>
      <c r="D438" s="449"/>
    </row>
    <row r="439" ht="12.75" customHeight="1">
      <c r="A439" s="435"/>
      <c r="D439" s="449"/>
    </row>
    <row r="440" ht="12.75" customHeight="1">
      <c r="A440" s="435"/>
      <c r="D440" s="449"/>
    </row>
    <row r="441" ht="12.75" customHeight="1">
      <c r="A441" s="435"/>
      <c r="D441" s="449"/>
    </row>
    <row r="442" ht="12.75" customHeight="1">
      <c r="A442" s="435"/>
      <c r="D442" s="449"/>
    </row>
    <row r="443" ht="12.75" customHeight="1">
      <c r="A443" s="435"/>
      <c r="D443" s="449"/>
    </row>
    <row r="444" ht="12.75" customHeight="1">
      <c r="A444" s="435"/>
      <c r="D444" s="449"/>
    </row>
    <row r="445" ht="12.75" customHeight="1">
      <c r="A445" s="435"/>
      <c r="D445" s="449"/>
    </row>
    <row r="446" ht="12.75" customHeight="1">
      <c r="A446" s="435"/>
      <c r="D446" s="449"/>
    </row>
    <row r="447" ht="12.75" customHeight="1">
      <c r="A447" s="435"/>
      <c r="D447" s="449"/>
    </row>
    <row r="448" ht="12.75" customHeight="1">
      <c r="A448" s="435"/>
      <c r="D448" s="449"/>
    </row>
    <row r="449" ht="12.75" customHeight="1">
      <c r="A449" s="435"/>
      <c r="D449" s="449"/>
    </row>
    <row r="450" ht="12.75" customHeight="1">
      <c r="A450" s="435"/>
      <c r="D450" s="449"/>
    </row>
    <row r="451" ht="12.75" customHeight="1">
      <c r="A451" s="435"/>
      <c r="D451" s="449"/>
    </row>
    <row r="452" ht="12.75" customHeight="1">
      <c r="A452" s="435"/>
      <c r="D452" s="449"/>
    </row>
    <row r="453" ht="12.75" customHeight="1">
      <c r="A453" s="435"/>
      <c r="D453" s="449"/>
    </row>
    <row r="454" ht="12.75" customHeight="1">
      <c r="A454" s="435"/>
      <c r="D454" s="449"/>
    </row>
    <row r="455" ht="12.75" customHeight="1">
      <c r="A455" s="435"/>
      <c r="D455" s="449"/>
    </row>
    <row r="456" ht="12.75" customHeight="1">
      <c r="A456" s="435"/>
      <c r="D456" s="449"/>
    </row>
    <row r="457" ht="12.75" customHeight="1">
      <c r="A457" s="435"/>
      <c r="D457" s="449"/>
    </row>
    <row r="458" ht="12.75" customHeight="1">
      <c r="A458" s="435"/>
      <c r="D458" s="449"/>
    </row>
    <row r="459" ht="12.75" customHeight="1">
      <c r="A459" s="435"/>
      <c r="D459" s="449"/>
    </row>
    <row r="460" ht="12.75" customHeight="1">
      <c r="A460" s="435"/>
      <c r="D460" s="449"/>
    </row>
    <row r="461" ht="12.75" customHeight="1">
      <c r="A461" s="435"/>
      <c r="D461" s="449"/>
    </row>
    <row r="462" ht="12.75" customHeight="1">
      <c r="A462" s="435"/>
      <c r="D462" s="449"/>
    </row>
    <row r="463" ht="12.75" customHeight="1">
      <c r="A463" s="435"/>
      <c r="D463" s="449"/>
    </row>
    <row r="464" ht="12.75" customHeight="1">
      <c r="A464" s="435"/>
      <c r="D464" s="449"/>
    </row>
    <row r="465" ht="12.75" customHeight="1">
      <c r="A465" s="435"/>
      <c r="D465" s="449"/>
    </row>
    <row r="466" ht="12.75" customHeight="1">
      <c r="A466" s="435"/>
      <c r="D466" s="449"/>
    </row>
    <row r="467" ht="12.75" customHeight="1">
      <c r="A467" s="435"/>
      <c r="D467" s="449"/>
    </row>
    <row r="468" ht="12.75" customHeight="1">
      <c r="A468" s="435"/>
      <c r="D468" s="449"/>
    </row>
    <row r="469" ht="12.75" customHeight="1">
      <c r="A469" s="435"/>
      <c r="D469" s="449"/>
    </row>
    <row r="470" ht="12.75" customHeight="1">
      <c r="A470" s="435"/>
      <c r="D470" s="449"/>
    </row>
    <row r="471" ht="12.75" customHeight="1">
      <c r="A471" s="435"/>
      <c r="D471" s="449"/>
    </row>
    <row r="472" ht="12.75" customHeight="1">
      <c r="A472" s="435"/>
      <c r="D472" s="449"/>
    </row>
    <row r="473" ht="12.75" customHeight="1">
      <c r="A473" s="435"/>
      <c r="D473" s="449"/>
    </row>
    <row r="474" ht="12.75" customHeight="1">
      <c r="A474" s="435"/>
      <c r="D474" s="449"/>
    </row>
    <row r="475" ht="12.75" customHeight="1">
      <c r="A475" s="435"/>
      <c r="D475" s="449"/>
    </row>
    <row r="476" ht="12.75" customHeight="1">
      <c r="A476" s="435"/>
      <c r="D476" s="449"/>
    </row>
    <row r="477" ht="12.75" customHeight="1">
      <c r="A477" s="435"/>
      <c r="D477" s="449"/>
    </row>
    <row r="478" ht="12.75" customHeight="1">
      <c r="A478" s="435"/>
      <c r="D478" s="449"/>
    </row>
    <row r="479" ht="12.75" customHeight="1">
      <c r="A479" s="435"/>
      <c r="D479" s="449"/>
    </row>
    <row r="480" ht="12.75" customHeight="1">
      <c r="A480" s="435"/>
      <c r="D480" s="449"/>
    </row>
    <row r="481" ht="12.75" customHeight="1">
      <c r="A481" s="435"/>
      <c r="D481" s="449"/>
    </row>
    <row r="482" ht="12.75" customHeight="1">
      <c r="A482" s="435"/>
      <c r="D482" s="449"/>
    </row>
    <row r="483" ht="12.75" customHeight="1">
      <c r="A483" s="435"/>
      <c r="D483" s="449"/>
    </row>
    <row r="484" ht="12.75" customHeight="1">
      <c r="A484" s="435"/>
      <c r="D484" s="449"/>
    </row>
    <row r="485" ht="12.75" customHeight="1">
      <c r="A485" s="435"/>
      <c r="D485" s="449"/>
    </row>
    <row r="486" ht="12.75" customHeight="1">
      <c r="A486" s="435"/>
      <c r="D486" s="449"/>
    </row>
    <row r="487" ht="12.75" customHeight="1">
      <c r="A487" s="435"/>
      <c r="D487" s="449"/>
    </row>
    <row r="488" ht="12.75" customHeight="1">
      <c r="A488" s="435"/>
      <c r="D488" s="449"/>
    </row>
    <row r="489" ht="12.75" customHeight="1">
      <c r="A489" s="435"/>
      <c r="D489" s="449"/>
    </row>
    <row r="490" ht="12.75" customHeight="1">
      <c r="A490" s="435"/>
      <c r="D490" s="449"/>
    </row>
    <row r="491" ht="12.75" customHeight="1">
      <c r="A491" s="435"/>
      <c r="D491" s="449"/>
    </row>
    <row r="492" ht="12.75" customHeight="1">
      <c r="A492" s="435"/>
      <c r="D492" s="449"/>
    </row>
    <row r="493" ht="12.75" customHeight="1">
      <c r="A493" s="435"/>
      <c r="D493" s="449"/>
    </row>
    <row r="494" ht="12.75" customHeight="1">
      <c r="A494" s="435"/>
      <c r="D494" s="449"/>
    </row>
    <row r="495" ht="12.75" customHeight="1">
      <c r="A495" s="435"/>
      <c r="D495" s="449"/>
    </row>
    <row r="496" ht="12.75" customHeight="1">
      <c r="A496" s="435"/>
      <c r="D496" s="449"/>
    </row>
    <row r="497" ht="12.75" customHeight="1">
      <c r="A497" s="435"/>
      <c r="D497" s="449"/>
    </row>
    <row r="498" ht="12.75" customHeight="1">
      <c r="A498" s="435"/>
      <c r="D498" s="449"/>
    </row>
    <row r="499" ht="12.75" customHeight="1">
      <c r="A499" s="435"/>
      <c r="D499" s="449"/>
    </row>
    <row r="500" ht="12.75" customHeight="1">
      <c r="A500" s="435"/>
      <c r="D500" s="449"/>
    </row>
    <row r="501" ht="12.75" customHeight="1">
      <c r="A501" s="435"/>
      <c r="D501" s="449"/>
    </row>
    <row r="502" ht="12.75" customHeight="1">
      <c r="A502" s="435"/>
      <c r="D502" s="449"/>
    </row>
    <row r="503" ht="12.75" customHeight="1">
      <c r="A503" s="435"/>
      <c r="D503" s="449"/>
    </row>
    <row r="504" ht="12.75" customHeight="1">
      <c r="A504" s="435"/>
      <c r="D504" s="449"/>
    </row>
    <row r="505" ht="12.75" customHeight="1">
      <c r="A505" s="435"/>
      <c r="D505" s="449"/>
    </row>
    <row r="506" ht="12.75" customHeight="1">
      <c r="A506" s="435"/>
      <c r="D506" s="449"/>
    </row>
    <row r="507" ht="12.75" customHeight="1">
      <c r="A507" s="435"/>
      <c r="D507" s="449"/>
    </row>
    <row r="508" ht="12.75" customHeight="1">
      <c r="A508" s="435"/>
      <c r="D508" s="449"/>
    </row>
    <row r="509" ht="12.75" customHeight="1">
      <c r="A509" s="435"/>
      <c r="D509" s="449"/>
    </row>
    <row r="510" ht="12.75" customHeight="1">
      <c r="A510" s="435"/>
      <c r="D510" s="449"/>
    </row>
    <row r="511" ht="12.75" customHeight="1">
      <c r="A511" s="435"/>
      <c r="D511" s="449"/>
    </row>
    <row r="512" ht="12.75" customHeight="1">
      <c r="A512" s="435"/>
      <c r="D512" s="449"/>
    </row>
    <row r="513" ht="12.75" customHeight="1">
      <c r="A513" s="435"/>
      <c r="D513" s="449"/>
    </row>
    <row r="514" ht="12.75" customHeight="1">
      <c r="A514" s="435"/>
      <c r="D514" s="449"/>
    </row>
    <row r="515" ht="12.75" customHeight="1">
      <c r="A515" s="435"/>
      <c r="D515" s="449"/>
    </row>
    <row r="516" ht="12.75" customHeight="1">
      <c r="A516" s="435"/>
      <c r="D516" s="449"/>
    </row>
    <row r="517" ht="12.75" customHeight="1">
      <c r="A517" s="435"/>
      <c r="D517" s="449"/>
    </row>
    <row r="518" ht="12.75" customHeight="1">
      <c r="A518" s="435"/>
      <c r="D518" s="449"/>
    </row>
    <row r="519" ht="12.75" customHeight="1">
      <c r="A519" s="435"/>
      <c r="D519" s="449"/>
    </row>
    <row r="520" ht="12.75" customHeight="1">
      <c r="A520" s="435"/>
      <c r="D520" s="449"/>
    </row>
    <row r="521" ht="12.75" customHeight="1">
      <c r="A521" s="435"/>
      <c r="D521" s="449"/>
    </row>
    <row r="522" ht="12.75" customHeight="1">
      <c r="A522" s="435"/>
      <c r="D522" s="449"/>
    </row>
    <row r="523" ht="12.75" customHeight="1">
      <c r="A523" s="435"/>
      <c r="D523" s="449"/>
    </row>
    <row r="524" ht="12.75" customHeight="1">
      <c r="A524" s="435"/>
      <c r="D524" s="449"/>
    </row>
    <row r="525" ht="12.75" customHeight="1">
      <c r="A525" s="435"/>
      <c r="D525" s="449"/>
    </row>
    <row r="526" ht="12.75" customHeight="1">
      <c r="A526" s="435"/>
      <c r="D526" s="449"/>
    </row>
    <row r="527" ht="12.75" customHeight="1">
      <c r="A527" s="435"/>
      <c r="D527" s="449"/>
    </row>
    <row r="528" ht="12.75" customHeight="1">
      <c r="A528" s="435"/>
      <c r="D528" s="449"/>
    </row>
    <row r="529" ht="12.75" customHeight="1">
      <c r="A529" s="435"/>
      <c r="D529" s="449"/>
    </row>
    <row r="530" ht="12.75" customHeight="1">
      <c r="A530" s="435"/>
      <c r="D530" s="449"/>
    </row>
    <row r="531" ht="12.75" customHeight="1">
      <c r="A531" s="435"/>
      <c r="D531" s="449"/>
    </row>
    <row r="532" ht="12.75" customHeight="1">
      <c r="A532" s="435"/>
      <c r="D532" s="449"/>
    </row>
    <row r="533" ht="12.75" customHeight="1">
      <c r="A533" s="435"/>
      <c r="D533" s="449"/>
    </row>
    <row r="534" ht="12.75" customHeight="1">
      <c r="A534" s="435"/>
      <c r="D534" s="449"/>
    </row>
    <row r="535" ht="12.75" customHeight="1">
      <c r="A535" s="435"/>
      <c r="D535" s="449"/>
    </row>
    <row r="536" ht="12.75" customHeight="1">
      <c r="A536" s="435"/>
      <c r="D536" s="449"/>
    </row>
    <row r="537" ht="12.75" customHeight="1">
      <c r="A537" s="435"/>
      <c r="D537" s="449"/>
    </row>
    <row r="538" ht="12.75" customHeight="1">
      <c r="A538" s="435"/>
      <c r="D538" s="449"/>
    </row>
    <row r="539" ht="12.75" customHeight="1">
      <c r="A539" s="435"/>
      <c r="D539" s="449"/>
    </row>
    <row r="540" ht="12.75" customHeight="1">
      <c r="A540" s="435"/>
      <c r="D540" s="449"/>
    </row>
    <row r="541" ht="12.75" customHeight="1">
      <c r="A541" s="435"/>
      <c r="D541" s="449"/>
    </row>
    <row r="542" ht="12.75" customHeight="1">
      <c r="A542" s="435"/>
      <c r="D542" s="449"/>
    </row>
    <row r="543" ht="12.75" customHeight="1">
      <c r="A543" s="435"/>
      <c r="D543" s="449"/>
    </row>
    <row r="544" ht="12.75" customHeight="1">
      <c r="A544" s="435"/>
      <c r="D544" s="449"/>
    </row>
    <row r="545" ht="12.75" customHeight="1">
      <c r="A545" s="435"/>
      <c r="D545" s="449"/>
    </row>
    <row r="546" ht="12.75" customHeight="1">
      <c r="A546" s="435"/>
      <c r="D546" s="449"/>
    </row>
    <row r="547" ht="12.75" customHeight="1">
      <c r="A547" s="435"/>
      <c r="D547" s="449"/>
    </row>
    <row r="548" ht="12.75" customHeight="1">
      <c r="A548" s="435"/>
      <c r="D548" s="449"/>
    </row>
    <row r="549" ht="12.75" customHeight="1">
      <c r="A549" s="435"/>
      <c r="D549" s="449"/>
    </row>
    <row r="550" ht="12.75" customHeight="1">
      <c r="A550" s="435"/>
      <c r="D550" s="449"/>
    </row>
    <row r="551" ht="12.75" customHeight="1">
      <c r="A551" s="435"/>
      <c r="D551" s="449"/>
    </row>
    <row r="552" ht="12.75" customHeight="1">
      <c r="A552" s="435"/>
      <c r="D552" s="449"/>
    </row>
    <row r="553" ht="12.75" customHeight="1">
      <c r="A553" s="435"/>
      <c r="D553" s="449"/>
    </row>
    <row r="554" ht="12.75" customHeight="1">
      <c r="A554" s="435"/>
      <c r="D554" s="449"/>
    </row>
    <row r="555" ht="12.75" customHeight="1">
      <c r="A555" s="435"/>
      <c r="D555" s="449"/>
    </row>
    <row r="556" ht="12.75" customHeight="1">
      <c r="A556" s="435"/>
      <c r="D556" s="449"/>
    </row>
    <row r="557" ht="12.75" customHeight="1">
      <c r="A557" s="435"/>
      <c r="D557" s="449"/>
    </row>
    <row r="558" ht="12.75" customHeight="1">
      <c r="A558" s="435"/>
      <c r="D558" s="449"/>
    </row>
    <row r="559" ht="12.75" customHeight="1">
      <c r="A559" s="435"/>
      <c r="D559" s="449"/>
    </row>
    <row r="560" ht="12.75" customHeight="1">
      <c r="A560" s="435"/>
      <c r="D560" s="449"/>
    </row>
    <row r="561" ht="12.75" customHeight="1">
      <c r="A561" s="435"/>
      <c r="D561" s="449"/>
    </row>
    <row r="562" ht="12.75" customHeight="1">
      <c r="A562" s="435"/>
      <c r="D562" s="449"/>
    </row>
    <row r="563" ht="12.75" customHeight="1">
      <c r="A563" s="435"/>
      <c r="D563" s="449"/>
    </row>
    <row r="564" ht="12.75" customHeight="1">
      <c r="A564" s="435"/>
      <c r="D564" s="449"/>
    </row>
    <row r="565" ht="12.75" customHeight="1">
      <c r="A565" s="435"/>
      <c r="D565" s="449"/>
    </row>
    <row r="566" ht="12.75" customHeight="1">
      <c r="A566" s="435"/>
      <c r="D566" s="449"/>
    </row>
    <row r="567" ht="12.75" customHeight="1">
      <c r="A567" s="435"/>
      <c r="D567" s="449"/>
    </row>
    <row r="568" ht="12.75" customHeight="1">
      <c r="A568" s="435"/>
      <c r="D568" s="449"/>
    </row>
    <row r="569" ht="12.75" customHeight="1">
      <c r="A569" s="435"/>
      <c r="D569" s="449"/>
    </row>
    <row r="570" ht="12.75" customHeight="1">
      <c r="A570" s="435"/>
      <c r="D570" s="449"/>
    </row>
    <row r="571" ht="12.75" customHeight="1">
      <c r="A571" s="435"/>
      <c r="D571" s="449"/>
    </row>
    <row r="572" ht="12.75" customHeight="1">
      <c r="A572" s="435"/>
      <c r="D572" s="449"/>
    </row>
    <row r="573" ht="12.75" customHeight="1">
      <c r="A573" s="435"/>
      <c r="D573" s="449"/>
    </row>
    <row r="574" ht="12.75" customHeight="1">
      <c r="A574" s="435"/>
      <c r="D574" s="449"/>
    </row>
    <row r="575" ht="12.75" customHeight="1">
      <c r="A575" s="435"/>
      <c r="D575" s="449"/>
    </row>
    <row r="576" ht="12.75" customHeight="1">
      <c r="A576" s="435"/>
      <c r="D576" s="449"/>
    </row>
    <row r="577" ht="12.75" customHeight="1">
      <c r="A577" s="435"/>
      <c r="D577" s="449"/>
    </row>
    <row r="578" ht="12.75" customHeight="1">
      <c r="A578" s="435"/>
      <c r="D578" s="449"/>
    </row>
    <row r="579" ht="12.75" customHeight="1">
      <c r="A579" s="435"/>
      <c r="D579" s="449"/>
    </row>
    <row r="580" ht="12.75" customHeight="1">
      <c r="A580" s="435"/>
      <c r="D580" s="449"/>
    </row>
    <row r="581" ht="12.75" customHeight="1">
      <c r="A581" s="435"/>
      <c r="D581" s="449"/>
    </row>
    <row r="582" ht="12.75" customHeight="1">
      <c r="A582" s="435"/>
      <c r="D582" s="449"/>
    </row>
    <row r="583" ht="12.75" customHeight="1">
      <c r="A583" s="435"/>
      <c r="D583" s="449"/>
    </row>
    <row r="584" ht="12.75" customHeight="1">
      <c r="A584" s="435"/>
      <c r="D584" s="449"/>
    </row>
    <row r="585" ht="12.75" customHeight="1">
      <c r="A585" s="435"/>
      <c r="D585" s="449"/>
    </row>
    <row r="586" ht="12.75" customHeight="1">
      <c r="A586" s="435"/>
      <c r="D586" s="449"/>
    </row>
    <row r="587" ht="12.75" customHeight="1">
      <c r="A587" s="435"/>
      <c r="D587" s="449"/>
    </row>
    <row r="588" ht="12.75" customHeight="1">
      <c r="A588" s="435"/>
      <c r="D588" s="449"/>
    </row>
    <row r="589" ht="12.75" customHeight="1">
      <c r="A589" s="435"/>
      <c r="D589" s="449"/>
    </row>
    <row r="590" ht="12.75" customHeight="1">
      <c r="A590" s="435"/>
      <c r="D590" s="449"/>
    </row>
    <row r="591" ht="12.75" customHeight="1">
      <c r="A591" s="435"/>
      <c r="D591" s="449"/>
    </row>
    <row r="592" ht="12.75" customHeight="1">
      <c r="A592" s="435"/>
      <c r="D592" s="449"/>
    </row>
    <row r="593" ht="12.75" customHeight="1">
      <c r="A593" s="435"/>
      <c r="D593" s="449"/>
    </row>
    <row r="594" ht="12.75" customHeight="1">
      <c r="A594" s="435"/>
      <c r="D594" s="449"/>
    </row>
    <row r="595" ht="12.75" customHeight="1">
      <c r="A595" s="435"/>
      <c r="D595" s="449"/>
    </row>
    <row r="596" ht="12.75" customHeight="1">
      <c r="A596" s="435"/>
      <c r="D596" s="449"/>
    </row>
    <row r="597" ht="12.75" customHeight="1">
      <c r="A597" s="435"/>
      <c r="D597" s="449"/>
    </row>
    <row r="598" ht="12.75" customHeight="1">
      <c r="A598" s="435"/>
      <c r="D598" s="449"/>
    </row>
    <row r="599" ht="12.75" customHeight="1">
      <c r="A599" s="435"/>
      <c r="D599" s="449"/>
    </row>
    <row r="600" ht="12.75" customHeight="1">
      <c r="A600" s="435"/>
      <c r="D600" s="449"/>
    </row>
    <row r="601" ht="12.75" customHeight="1">
      <c r="A601" s="435"/>
      <c r="D601" s="449"/>
    </row>
    <row r="602" ht="12.75" customHeight="1">
      <c r="A602" s="435"/>
      <c r="D602" s="449"/>
    </row>
    <row r="603" ht="12.75" customHeight="1">
      <c r="A603" s="435"/>
      <c r="D603" s="449"/>
    </row>
    <row r="604" ht="12.75" customHeight="1">
      <c r="A604" s="435"/>
      <c r="D604" s="449"/>
    </row>
    <row r="605" ht="12.75" customHeight="1">
      <c r="A605" s="435"/>
      <c r="D605" s="449"/>
    </row>
    <row r="606" ht="12.75" customHeight="1">
      <c r="A606" s="435"/>
      <c r="D606" s="449"/>
    </row>
    <row r="607" ht="12.75" customHeight="1">
      <c r="A607" s="435"/>
      <c r="D607" s="449"/>
    </row>
    <row r="608" ht="12.75" customHeight="1">
      <c r="A608" s="435"/>
      <c r="D608" s="449"/>
    </row>
    <row r="609" ht="12.75" customHeight="1">
      <c r="A609" s="435"/>
      <c r="D609" s="449"/>
    </row>
    <row r="610" ht="12.75" customHeight="1">
      <c r="A610" s="435"/>
      <c r="D610" s="449"/>
    </row>
    <row r="611" ht="12.75" customHeight="1">
      <c r="A611" s="435"/>
      <c r="D611" s="449"/>
    </row>
    <row r="612" ht="12.75" customHeight="1">
      <c r="A612" s="435"/>
      <c r="D612" s="449"/>
    </row>
    <row r="613" ht="12.75" customHeight="1">
      <c r="A613" s="435"/>
      <c r="D613" s="449"/>
    </row>
    <row r="614" ht="12.75" customHeight="1">
      <c r="A614" s="435"/>
      <c r="D614" s="449"/>
    </row>
    <row r="615" ht="12.75" customHeight="1">
      <c r="A615" s="435"/>
      <c r="D615" s="449"/>
    </row>
    <row r="616" ht="12.75" customHeight="1">
      <c r="A616" s="435"/>
      <c r="D616" s="449"/>
    </row>
    <row r="617" ht="12.75" customHeight="1">
      <c r="A617" s="435"/>
      <c r="D617" s="449"/>
    </row>
    <row r="618" ht="12.75" customHeight="1">
      <c r="A618" s="435"/>
      <c r="D618" s="449"/>
    </row>
    <row r="619" ht="12.75" customHeight="1">
      <c r="A619" s="435"/>
      <c r="D619" s="449"/>
    </row>
    <row r="620" ht="12.75" customHeight="1">
      <c r="A620" s="435"/>
      <c r="D620" s="449"/>
    </row>
    <row r="621" ht="12.75" customHeight="1">
      <c r="A621" s="435"/>
      <c r="D621" s="449"/>
    </row>
    <row r="622" ht="12.75" customHeight="1">
      <c r="A622" s="435"/>
      <c r="D622" s="449"/>
    </row>
    <row r="623" ht="12.75" customHeight="1">
      <c r="A623" s="435"/>
      <c r="D623" s="449"/>
    </row>
    <row r="624" ht="12.75" customHeight="1">
      <c r="A624" s="435"/>
      <c r="D624" s="449"/>
    </row>
    <row r="625" ht="12.75" customHeight="1">
      <c r="A625" s="435"/>
      <c r="D625" s="449"/>
    </row>
    <row r="626" ht="12.75" customHeight="1">
      <c r="A626" s="435"/>
      <c r="D626" s="449"/>
    </row>
    <row r="627" ht="12.75" customHeight="1">
      <c r="A627" s="435"/>
      <c r="D627" s="449"/>
    </row>
    <row r="628" ht="12.75" customHeight="1">
      <c r="A628" s="435"/>
      <c r="D628" s="449"/>
    </row>
    <row r="629" ht="12.75" customHeight="1">
      <c r="A629" s="435"/>
      <c r="D629" s="449"/>
    </row>
    <row r="630" ht="12.75" customHeight="1">
      <c r="A630" s="435"/>
      <c r="D630" s="449"/>
    </row>
    <row r="631" ht="12.75" customHeight="1">
      <c r="A631" s="435"/>
      <c r="D631" s="449"/>
    </row>
    <row r="632" ht="12.75" customHeight="1">
      <c r="A632" s="435"/>
      <c r="D632" s="449"/>
    </row>
    <row r="633" ht="12.75" customHeight="1">
      <c r="A633" s="435"/>
      <c r="D633" s="449"/>
    </row>
    <row r="634" ht="12.75" customHeight="1">
      <c r="A634" s="435"/>
      <c r="D634" s="449"/>
    </row>
    <row r="635" ht="12.75" customHeight="1">
      <c r="A635" s="435"/>
      <c r="D635" s="449"/>
    </row>
    <row r="636" ht="12.75" customHeight="1">
      <c r="A636" s="435"/>
      <c r="D636" s="449"/>
    </row>
    <row r="637" ht="12.75" customHeight="1">
      <c r="A637" s="435"/>
      <c r="D637" s="449"/>
    </row>
    <row r="638" ht="12.75" customHeight="1">
      <c r="A638" s="435"/>
      <c r="D638" s="449"/>
    </row>
    <row r="639" ht="12.75" customHeight="1">
      <c r="A639" s="435"/>
      <c r="D639" s="449"/>
    </row>
    <row r="640" ht="12.75" customHeight="1">
      <c r="A640" s="435"/>
      <c r="D640" s="449"/>
    </row>
    <row r="641" ht="12.75" customHeight="1">
      <c r="A641" s="435"/>
      <c r="D641" s="449"/>
    </row>
    <row r="642" ht="12.75" customHeight="1">
      <c r="A642" s="435"/>
      <c r="D642" s="449"/>
    </row>
    <row r="643" ht="12.75" customHeight="1">
      <c r="A643" s="435"/>
      <c r="D643" s="449"/>
    </row>
    <row r="644" ht="12.75" customHeight="1">
      <c r="A644" s="435"/>
      <c r="D644" s="449"/>
    </row>
    <row r="645" ht="12.75" customHeight="1">
      <c r="A645" s="435"/>
      <c r="D645" s="449"/>
    </row>
    <row r="646" ht="12.75" customHeight="1">
      <c r="A646" s="435"/>
      <c r="D646" s="449"/>
    </row>
    <row r="647" ht="12.75" customHeight="1">
      <c r="A647" s="435"/>
      <c r="D647" s="449"/>
    </row>
    <row r="648" ht="12.75" customHeight="1">
      <c r="A648" s="435"/>
      <c r="D648" s="449"/>
    </row>
    <row r="649" ht="12.75" customHeight="1">
      <c r="A649" s="435"/>
      <c r="D649" s="449"/>
    </row>
    <row r="650" ht="12.75" customHeight="1">
      <c r="A650" s="435"/>
      <c r="D650" s="449"/>
    </row>
    <row r="651" ht="12.75" customHeight="1">
      <c r="A651" s="435"/>
      <c r="D651" s="449"/>
    </row>
    <row r="652" ht="12.75" customHeight="1">
      <c r="A652" s="435"/>
      <c r="D652" s="449"/>
    </row>
    <row r="653" ht="12.75" customHeight="1">
      <c r="A653" s="435"/>
      <c r="D653" s="449"/>
    </row>
    <row r="654" ht="12.75" customHeight="1">
      <c r="A654" s="435"/>
      <c r="D654" s="449"/>
    </row>
    <row r="655" ht="12.75" customHeight="1">
      <c r="A655" s="435"/>
      <c r="D655" s="449"/>
    </row>
    <row r="656" ht="12.75" customHeight="1">
      <c r="A656" s="435"/>
      <c r="D656" s="449"/>
    </row>
    <row r="657" ht="12.75" customHeight="1">
      <c r="A657" s="435"/>
      <c r="D657" s="449"/>
    </row>
    <row r="658" ht="12.75" customHeight="1">
      <c r="A658" s="435"/>
      <c r="D658" s="449"/>
    </row>
    <row r="659" ht="12.75" customHeight="1">
      <c r="A659" s="435"/>
      <c r="D659" s="449"/>
    </row>
    <row r="660" ht="12.75" customHeight="1">
      <c r="A660" s="435"/>
      <c r="D660" s="449"/>
    </row>
    <row r="661" ht="12.75" customHeight="1">
      <c r="A661" s="435"/>
      <c r="D661" s="449"/>
    </row>
    <row r="662" ht="12.75" customHeight="1">
      <c r="A662" s="435"/>
      <c r="D662" s="449"/>
    </row>
    <row r="663" ht="12.75" customHeight="1">
      <c r="A663" s="435"/>
      <c r="D663" s="449"/>
    </row>
    <row r="664" ht="12.75" customHeight="1">
      <c r="A664" s="435"/>
      <c r="D664" s="449"/>
    </row>
    <row r="665" ht="12.75" customHeight="1">
      <c r="A665" s="435"/>
      <c r="D665" s="449"/>
    </row>
    <row r="666" ht="12.75" customHeight="1">
      <c r="A666" s="435"/>
      <c r="D666" s="449"/>
    </row>
    <row r="667" ht="12.75" customHeight="1">
      <c r="A667" s="435"/>
      <c r="D667" s="449"/>
    </row>
    <row r="668" ht="12.75" customHeight="1">
      <c r="A668" s="435"/>
      <c r="D668" s="449"/>
    </row>
    <row r="669" ht="12.75" customHeight="1">
      <c r="A669" s="435"/>
      <c r="D669" s="449"/>
    </row>
    <row r="670" ht="12.75" customHeight="1">
      <c r="A670" s="435"/>
      <c r="D670" s="449"/>
    </row>
    <row r="671" ht="12.75" customHeight="1">
      <c r="A671" s="435"/>
      <c r="D671" s="449"/>
    </row>
    <row r="672" ht="12.75" customHeight="1">
      <c r="A672" s="435"/>
      <c r="D672" s="449"/>
    </row>
    <row r="673" ht="12.75" customHeight="1">
      <c r="A673" s="435"/>
      <c r="D673" s="449"/>
    </row>
    <row r="674" ht="12.75" customHeight="1">
      <c r="A674" s="435"/>
      <c r="D674" s="449"/>
    </row>
    <row r="675" ht="12.75" customHeight="1">
      <c r="A675" s="435"/>
      <c r="D675" s="449"/>
    </row>
    <row r="676" ht="12.75" customHeight="1">
      <c r="A676" s="435"/>
      <c r="D676" s="449"/>
    </row>
    <row r="677" ht="12.75" customHeight="1">
      <c r="A677" s="435"/>
      <c r="D677" s="449"/>
    </row>
    <row r="678" ht="12.75" customHeight="1">
      <c r="A678" s="435"/>
      <c r="D678" s="449"/>
    </row>
    <row r="679" ht="12.75" customHeight="1">
      <c r="A679" s="435"/>
      <c r="D679" s="449"/>
    </row>
    <row r="680" ht="12.75" customHeight="1">
      <c r="A680" s="435"/>
      <c r="D680" s="449"/>
    </row>
    <row r="681" ht="12.75" customHeight="1">
      <c r="A681" s="435"/>
      <c r="D681" s="449"/>
    </row>
    <row r="682" ht="12.75" customHeight="1">
      <c r="A682" s="435"/>
      <c r="D682" s="449"/>
    </row>
    <row r="683" ht="12.75" customHeight="1">
      <c r="A683" s="435"/>
      <c r="D683" s="449"/>
    </row>
    <row r="684" ht="12.75" customHeight="1">
      <c r="A684" s="435"/>
      <c r="D684" s="449"/>
    </row>
    <row r="685" ht="12.75" customHeight="1">
      <c r="A685" s="435"/>
      <c r="D685" s="449"/>
    </row>
    <row r="686" ht="12.75" customHeight="1">
      <c r="A686" s="435"/>
      <c r="D686" s="449"/>
    </row>
    <row r="687" ht="12.75" customHeight="1">
      <c r="A687" s="435"/>
      <c r="D687" s="449"/>
    </row>
    <row r="688" ht="12.75" customHeight="1">
      <c r="A688" s="435"/>
      <c r="D688" s="449"/>
    </row>
    <row r="689" ht="12.75" customHeight="1">
      <c r="A689" s="435"/>
      <c r="D689" s="449"/>
    </row>
    <row r="690" ht="12.75" customHeight="1">
      <c r="A690" s="435"/>
      <c r="D690" s="449"/>
    </row>
    <row r="691" ht="12.75" customHeight="1">
      <c r="A691" s="435"/>
      <c r="D691" s="449"/>
    </row>
    <row r="692" ht="12.75" customHeight="1">
      <c r="A692" s="435"/>
      <c r="D692" s="449"/>
    </row>
    <row r="693" ht="12.75" customHeight="1">
      <c r="A693" s="435"/>
      <c r="D693" s="449"/>
    </row>
    <row r="694" ht="12.75" customHeight="1">
      <c r="A694" s="435"/>
      <c r="D694" s="449"/>
    </row>
    <row r="695" ht="12.75" customHeight="1">
      <c r="A695" s="435"/>
      <c r="D695" s="449"/>
    </row>
    <row r="696" ht="12.75" customHeight="1">
      <c r="A696" s="435"/>
      <c r="D696" s="449"/>
    </row>
    <row r="697" ht="12.75" customHeight="1">
      <c r="A697" s="435"/>
      <c r="D697" s="449"/>
    </row>
    <row r="698" ht="12.75" customHeight="1">
      <c r="A698" s="435"/>
      <c r="D698" s="449"/>
    </row>
    <row r="699" ht="12.75" customHeight="1">
      <c r="A699" s="435"/>
      <c r="D699" s="449"/>
    </row>
    <row r="700" ht="12.75" customHeight="1">
      <c r="A700" s="435"/>
      <c r="D700" s="449"/>
    </row>
    <row r="701" ht="12.75" customHeight="1">
      <c r="A701" s="435"/>
      <c r="D701" s="449"/>
    </row>
    <row r="702" ht="12.75" customHeight="1">
      <c r="A702" s="435"/>
      <c r="D702" s="449"/>
    </row>
    <row r="703" ht="12.75" customHeight="1">
      <c r="A703" s="435"/>
      <c r="D703" s="449"/>
    </row>
    <row r="704" ht="12.75" customHeight="1">
      <c r="A704" s="435"/>
      <c r="D704" s="449"/>
    </row>
    <row r="705" ht="12.75" customHeight="1">
      <c r="A705" s="435"/>
      <c r="D705" s="449"/>
    </row>
    <row r="706" ht="12.75" customHeight="1">
      <c r="A706" s="435"/>
      <c r="D706" s="449"/>
    </row>
    <row r="707" ht="12.75" customHeight="1">
      <c r="A707" s="435"/>
      <c r="D707" s="449"/>
    </row>
    <row r="708" ht="12.75" customHeight="1">
      <c r="A708" s="435"/>
      <c r="D708" s="449"/>
    </row>
    <row r="709" ht="12.75" customHeight="1">
      <c r="A709" s="435"/>
      <c r="D709" s="449"/>
    </row>
    <row r="710" ht="12.75" customHeight="1">
      <c r="A710" s="435"/>
      <c r="D710" s="449"/>
    </row>
    <row r="711" ht="12.75" customHeight="1">
      <c r="A711" s="435"/>
      <c r="D711" s="449"/>
    </row>
    <row r="712" ht="12.75" customHeight="1">
      <c r="A712" s="435"/>
      <c r="D712" s="449"/>
    </row>
    <row r="713" ht="12.75" customHeight="1">
      <c r="A713" s="435"/>
      <c r="D713" s="449"/>
    </row>
    <row r="714" ht="12.75" customHeight="1">
      <c r="A714" s="435"/>
      <c r="D714" s="449"/>
    </row>
    <row r="715" ht="12.75" customHeight="1">
      <c r="A715" s="435"/>
      <c r="D715" s="449"/>
    </row>
    <row r="716" ht="12.75" customHeight="1">
      <c r="A716" s="435"/>
      <c r="D716" s="449"/>
    </row>
    <row r="717" ht="12.75" customHeight="1">
      <c r="A717" s="435"/>
      <c r="D717" s="449"/>
    </row>
    <row r="718" ht="12.75" customHeight="1">
      <c r="A718" s="435"/>
      <c r="D718" s="449"/>
    </row>
    <row r="719" ht="12.75" customHeight="1">
      <c r="A719" s="435"/>
      <c r="D719" s="449"/>
    </row>
    <row r="720" ht="12.75" customHeight="1">
      <c r="A720" s="435"/>
      <c r="D720" s="449"/>
    </row>
    <row r="721" ht="12.75" customHeight="1">
      <c r="A721" s="435"/>
      <c r="D721" s="449"/>
    </row>
    <row r="722" ht="12.75" customHeight="1">
      <c r="A722" s="435"/>
      <c r="D722" s="449"/>
    </row>
    <row r="723" ht="12.75" customHeight="1">
      <c r="A723" s="435"/>
      <c r="D723" s="449"/>
    </row>
    <row r="724" ht="12.75" customHeight="1">
      <c r="A724" s="435"/>
      <c r="D724" s="449"/>
    </row>
    <row r="725" ht="12.75" customHeight="1">
      <c r="A725" s="435"/>
      <c r="D725" s="449"/>
    </row>
    <row r="726" ht="12.75" customHeight="1">
      <c r="A726" s="435"/>
      <c r="D726" s="449"/>
    </row>
    <row r="727" ht="12.75" customHeight="1">
      <c r="A727" s="435"/>
      <c r="D727" s="449"/>
    </row>
    <row r="728" ht="12.75" customHeight="1">
      <c r="A728" s="435"/>
      <c r="D728" s="449"/>
    </row>
    <row r="729" ht="12.75" customHeight="1">
      <c r="A729" s="435"/>
      <c r="D729" s="449"/>
    </row>
    <row r="730" ht="12.75" customHeight="1">
      <c r="A730" s="435"/>
      <c r="D730" s="449"/>
    </row>
    <row r="731" ht="12.75" customHeight="1">
      <c r="A731" s="435"/>
      <c r="D731" s="449"/>
    </row>
    <row r="732" ht="12.75" customHeight="1">
      <c r="A732" s="435"/>
      <c r="D732" s="449"/>
    </row>
    <row r="733" ht="12.75" customHeight="1">
      <c r="A733" s="435"/>
      <c r="D733" s="449"/>
    </row>
    <row r="734" ht="12.75" customHeight="1">
      <c r="A734" s="435"/>
      <c r="D734" s="449"/>
    </row>
    <row r="735" ht="12.75" customHeight="1">
      <c r="A735" s="435"/>
      <c r="D735" s="449"/>
    </row>
    <row r="736" ht="12.75" customHeight="1">
      <c r="A736" s="435"/>
      <c r="D736" s="449"/>
    </row>
    <row r="737" ht="12.75" customHeight="1">
      <c r="A737" s="435"/>
      <c r="D737" s="449"/>
    </row>
    <row r="738" ht="12.75" customHeight="1">
      <c r="A738" s="435"/>
      <c r="D738" s="449"/>
    </row>
    <row r="739" ht="12.75" customHeight="1">
      <c r="A739" s="435"/>
      <c r="D739" s="449"/>
    </row>
    <row r="740" ht="12.75" customHeight="1">
      <c r="A740" s="435"/>
      <c r="D740" s="449"/>
    </row>
    <row r="741" ht="12.75" customHeight="1">
      <c r="A741" s="435"/>
      <c r="D741" s="449"/>
    </row>
    <row r="742" ht="12.75" customHeight="1">
      <c r="A742" s="435"/>
      <c r="D742" s="449"/>
    </row>
    <row r="743" ht="12.75" customHeight="1">
      <c r="A743" s="435"/>
      <c r="D743" s="449"/>
    </row>
    <row r="744" ht="12.75" customHeight="1">
      <c r="A744" s="435"/>
      <c r="D744" s="449"/>
    </row>
    <row r="745" ht="12.75" customHeight="1">
      <c r="A745" s="435"/>
      <c r="D745" s="449"/>
    </row>
    <row r="746" ht="12.75" customHeight="1">
      <c r="A746" s="435"/>
      <c r="D746" s="449"/>
    </row>
    <row r="747" ht="12.75" customHeight="1">
      <c r="A747" s="435"/>
      <c r="D747" s="449"/>
    </row>
    <row r="748" ht="12.75" customHeight="1">
      <c r="A748" s="435"/>
      <c r="D748" s="449"/>
    </row>
    <row r="749" ht="12.75" customHeight="1">
      <c r="A749" s="435"/>
      <c r="D749" s="449"/>
    </row>
    <row r="750" ht="12.75" customHeight="1">
      <c r="A750" s="435"/>
      <c r="D750" s="449"/>
    </row>
    <row r="751" ht="12.75" customHeight="1">
      <c r="A751" s="435"/>
      <c r="D751" s="449"/>
    </row>
    <row r="752" ht="12.75" customHeight="1">
      <c r="A752" s="435"/>
      <c r="D752" s="449"/>
    </row>
    <row r="753" ht="12.75" customHeight="1">
      <c r="A753" s="435"/>
      <c r="D753" s="449"/>
    </row>
    <row r="754" ht="12.75" customHeight="1">
      <c r="A754" s="435"/>
      <c r="D754" s="449"/>
    </row>
    <row r="755" ht="12.75" customHeight="1">
      <c r="A755" s="435"/>
      <c r="D755" s="449"/>
    </row>
    <row r="756" ht="12.75" customHeight="1">
      <c r="A756" s="435"/>
      <c r="D756" s="449"/>
    </row>
    <row r="757" ht="12.75" customHeight="1">
      <c r="A757" s="435"/>
      <c r="D757" s="449"/>
    </row>
    <row r="758" ht="12.75" customHeight="1">
      <c r="A758" s="435"/>
      <c r="D758" s="449"/>
    </row>
    <row r="759" ht="12.75" customHeight="1">
      <c r="A759" s="435"/>
      <c r="D759" s="449"/>
    </row>
    <row r="760" ht="12.75" customHeight="1">
      <c r="A760" s="435"/>
      <c r="D760" s="449"/>
    </row>
    <row r="761" ht="12.75" customHeight="1">
      <c r="A761" s="435"/>
      <c r="D761" s="449"/>
    </row>
    <row r="762" ht="12.75" customHeight="1">
      <c r="A762" s="435"/>
      <c r="D762" s="449"/>
    </row>
    <row r="763" ht="12.75" customHeight="1">
      <c r="A763" s="435"/>
      <c r="D763" s="449"/>
    </row>
    <row r="764" ht="12.75" customHeight="1">
      <c r="A764" s="435"/>
      <c r="D764" s="449"/>
    </row>
    <row r="765" ht="12.75" customHeight="1">
      <c r="A765" s="435"/>
      <c r="D765" s="449"/>
    </row>
    <row r="766" ht="12.75" customHeight="1">
      <c r="A766" s="435"/>
      <c r="D766" s="449"/>
    </row>
    <row r="767" ht="12.75" customHeight="1">
      <c r="A767" s="435"/>
      <c r="D767" s="449"/>
    </row>
    <row r="768" ht="12.75" customHeight="1">
      <c r="A768" s="435"/>
      <c r="D768" s="449"/>
    </row>
    <row r="769" ht="12.75" customHeight="1">
      <c r="A769" s="435"/>
      <c r="D769" s="449"/>
    </row>
    <row r="770" ht="12.75" customHeight="1">
      <c r="A770" s="435"/>
      <c r="D770" s="449"/>
    </row>
    <row r="771" ht="12.75" customHeight="1">
      <c r="A771" s="435"/>
      <c r="D771" s="449"/>
    </row>
    <row r="772" ht="12.75" customHeight="1">
      <c r="A772" s="435"/>
      <c r="D772" s="449"/>
    </row>
    <row r="773" ht="12.75" customHeight="1">
      <c r="A773" s="435"/>
      <c r="D773" s="449"/>
    </row>
    <row r="774" ht="12.75" customHeight="1">
      <c r="A774" s="435"/>
      <c r="D774" s="449"/>
    </row>
    <row r="775" ht="12.75" customHeight="1">
      <c r="A775" s="435"/>
      <c r="D775" s="449"/>
    </row>
    <row r="776" ht="12.75" customHeight="1">
      <c r="A776" s="435"/>
      <c r="D776" s="449"/>
    </row>
    <row r="777" ht="12.75" customHeight="1">
      <c r="A777" s="435"/>
      <c r="D777" s="449"/>
    </row>
    <row r="778" ht="12.75" customHeight="1">
      <c r="A778" s="435"/>
      <c r="D778" s="449"/>
    </row>
    <row r="779" ht="12.75" customHeight="1">
      <c r="A779" s="435"/>
      <c r="D779" s="449"/>
    </row>
    <row r="780" ht="12.75" customHeight="1">
      <c r="A780" s="435"/>
      <c r="D780" s="449"/>
    </row>
    <row r="781" ht="12.75" customHeight="1">
      <c r="A781" s="435"/>
      <c r="D781" s="449"/>
    </row>
    <row r="782" ht="12.75" customHeight="1">
      <c r="A782" s="435"/>
      <c r="D782" s="449"/>
    </row>
    <row r="783" ht="12.75" customHeight="1">
      <c r="A783" s="435"/>
      <c r="D783" s="449"/>
    </row>
    <row r="784" ht="12.75" customHeight="1">
      <c r="A784" s="435"/>
      <c r="D784" s="449"/>
    </row>
    <row r="785" ht="12.75" customHeight="1">
      <c r="A785" s="435"/>
      <c r="D785" s="449"/>
    </row>
    <row r="786" ht="12.75" customHeight="1">
      <c r="A786" s="435"/>
      <c r="D786" s="449"/>
    </row>
    <row r="787" ht="12.75" customHeight="1">
      <c r="A787" s="435"/>
      <c r="D787" s="449"/>
    </row>
    <row r="788" ht="12.75" customHeight="1">
      <c r="A788" s="435"/>
      <c r="D788" s="449"/>
    </row>
    <row r="789" ht="12.75" customHeight="1">
      <c r="A789" s="435"/>
      <c r="D789" s="449"/>
    </row>
    <row r="790" ht="12.75" customHeight="1">
      <c r="A790" s="435"/>
      <c r="D790" s="449"/>
    </row>
    <row r="791" ht="12.75" customHeight="1">
      <c r="A791" s="435"/>
      <c r="D791" s="449"/>
    </row>
    <row r="792" ht="12.75" customHeight="1">
      <c r="A792" s="435"/>
      <c r="D792" s="449"/>
    </row>
    <row r="793" ht="12.75" customHeight="1">
      <c r="A793" s="435"/>
      <c r="D793" s="449"/>
    </row>
    <row r="794" ht="12.75" customHeight="1">
      <c r="A794" s="435"/>
      <c r="D794" s="449"/>
    </row>
    <row r="795" ht="12.75" customHeight="1">
      <c r="A795" s="435"/>
      <c r="D795" s="449"/>
    </row>
    <row r="796" ht="12.75" customHeight="1">
      <c r="A796" s="435"/>
      <c r="D796" s="449"/>
    </row>
    <row r="797" ht="12.75" customHeight="1">
      <c r="A797" s="435"/>
      <c r="D797" s="449"/>
    </row>
    <row r="798" ht="12.75" customHeight="1">
      <c r="A798" s="435"/>
      <c r="D798" s="449"/>
    </row>
    <row r="799" ht="12.75" customHeight="1">
      <c r="A799" s="435"/>
      <c r="D799" s="449"/>
    </row>
    <row r="800" ht="12.75" customHeight="1">
      <c r="A800" s="435"/>
      <c r="D800" s="449"/>
    </row>
    <row r="801" ht="12.75" customHeight="1">
      <c r="A801" s="435"/>
      <c r="D801" s="449"/>
    </row>
    <row r="802" ht="12.75" customHeight="1">
      <c r="A802" s="435"/>
      <c r="D802" s="449"/>
    </row>
    <row r="803" ht="12.75" customHeight="1">
      <c r="A803" s="435"/>
      <c r="D803" s="449"/>
    </row>
    <row r="804" ht="12.75" customHeight="1">
      <c r="A804" s="435"/>
      <c r="D804" s="449"/>
    </row>
    <row r="805" ht="12.75" customHeight="1">
      <c r="A805" s="435"/>
      <c r="D805" s="449"/>
    </row>
    <row r="806" ht="12.75" customHeight="1">
      <c r="A806" s="435"/>
      <c r="D806" s="449"/>
    </row>
    <row r="807" ht="12.75" customHeight="1">
      <c r="A807" s="435"/>
      <c r="D807" s="449"/>
    </row>
    <row r="808" ht="12.75" customHeight="1">
      <c r="A808" s="435"/>
      <c r="D808" s="449"/>
    </row>
    <row r="809" ht="12.75" customHeight="1">
      <c r="A809" s="435"/>
      <c r="D809" s="449"/>
    </row>
    <row r="810" ht="12.75" customHeight="1">
      <c r="A810" s="435"/>
      <c r="D810" s="449"/>
    </row>
    <row r="811" ht="12.75" customHeight="1">
      <c r="A811" s="435"/>
      <c r="D811" s="449"/>
    </row>
    <row r="812" ht="12.75" customHeight="1">
      <c r="A812" s="435"/>
      <c r="D812" s="449"/>
    </row>
    <row r="813" ht="12.75" customHeight="1">
      <c r="A813" s="435"/>
      <c r="D813" s="449"/>
    </row>
    <row r="814" ht="12.75" customHeight="1">
      <c r="A814" s="435"/>
      <c r="D814" s="449"/>
    </row>
    <row r="815" ht="12.75" customHeight="1">
      <c r="A815" s="435"/>
      <c r="D815" s="449"/>
    </row>
    <row r="816" ht="12.75" customHeight="1">
      <c r="A816" s="435"/>
      <c r="D816" s="449"/>
    </row>
    <row r="817" ht="12.75" customHeight="1">
      <c r="A817" s="435"/>
      <c r="D817" s="449"/>
    </row>
    <row r="818" ht="12.75" customHeight="1">
      <c r="A818" s="435"/>
      <c r="D818" s="449"/>
    </row>
    <row r="819" ht="12.75" customHeight="1">
      <c r="A819" s="435"/>
      <c r="D819" s="449"/>
    </row>
    <row r="820" ht="12.75" customHeight="1">
      <c r="A820" s="435"/>
      <c r="D820" s="449"/>
    </row>
    <row r="821" ht="12.75" customHeight="1">
      <c r="A821" s="435"/>
      <c r="D821" s="449"/>
    </row>
    <row r="822" ht="12.75" customHeight="1">
      <c r="A822" s="435"/>
      <c r="D822" s="449"/>
    </row>
    <row r="823" ht="12.75" customHeight="1">
      <c r="A823" s="435"/>
      <c r="D823" s="449"/>
    </row>
    <row r="824" ht="12.75" customHeight="1">
      <c r="A824" s="435"/>
      <c r="D824" s="449"/>
    </row>
    <row r="825" ht="12.75" customHeight="1">
      <c r="A825" s="435"/>
      <c r="D825" s="449"/>
    </row>
    <row r="826" ht="12.75" customHeight="1">
      <c r="A826" s="435"/>
      <c r="D826" s="449"/>
    </row>
    <row r="827" ht="12.75" customHeight="1">
      <c r="A827" s="435"/>
      <c r="D827" s="449"/>
    </row>
    <row r="828" ht="12.75" customHeight="1">
      <c r="A828" s="435"/>
      <c r="D828" s="449"/>
    </row>
    <row r="829" ht="12.75" customHeight="1">
      <c r="A829" s="435"/>
      <c r="D829" s="449"/>
    </row>
    <row r="830" ht="12.75" customHeight="1">
      <c r="A830" s="435"/>
      <c r="D830" s="449"/>
    </row>
    <row r="831" ht="12.75" customHeight="1">
      <c r="A831" s="435"/>
      <c r="D831" s="449"/>
    </row>
    <row r="832" ht="12.75" customHeight="1">
      <c r="A832" s="435"/>
      <c r="D832" s="449"/>
    </row>
    <row r="833" ht="12.75" customHeight="1">
      <c r="A833" s="435"/>
      <c r="D833" s="449"/>
    </row>
    <row r="834" ht="12.75" customHeight="1">
      <c r="A834" s="435"/>
      <c r="D834" s="449"/>
    </row>
    <row r="835" ht="12.75" customHeight="1">
      <c r="A835" s="435"/>
      <c r="D835" s="449"/>
    </row>
    <row r="836" ht="12.75" customHeight="1">
      <c r="A836" s="435"/>
      <c r="D836" s="449"/>
    </row>
    <row r="837" ht="12.75" customHeight="1">
      <c r="A837" s="435"/>
      <c r="D837" s="449"/>
    </row>
    <row r="838" ht="12.75" customHeight="1">
      <c r="A838" s="435"/>
      <c r="D838" s="449"/>
    </row>
    <row r="839" ht="12.75" customHeight="1">
      <c r="A839" s="435"/>
      <c r="D839" s="449"/>
    </row>
    <row r="840" ht="12.75" customHeight="1">
      <c r="A840" s="435"/>
      <c r="D840" s="449"/>
    </row>
    <row r="841" ht="12.75" customHeight="1">
      <c r="A841" s="435"/>
      <c r="D841" s="449"/>
    </row>
    <row r="842" ht="12.75" customHeight="1">
      <c r="A842" s="435"/>
      <c r="D842" s="449"/>
    </row>
    <row r="843" ht="12.75" customHeight="1">
      <c r="A843" s="435"/>
      <c r="D843" s="449"/>
    </row>
    <row r="844" ht="12.75" customHeight="1">
      <c r="A844" s="435"/>
      <c r="D844" s="449"/>
    </row>
    <row r="845" ht="12.75" customHeight="1">
      <c r="A845" s="435"/>
      <c r="D845" s="449"/>
    </row>
    <row r="846" ht="12.75" customHeight="1">
      <c r="A846" s="435"/>
      <c r="D846" s="449"/>
    </row>
    <row r="847" ht="12.75" customHeight="1">
      <c r="A847" s="435"/>
      <c r="D847" s="449"/>
    </row>
    <row r="848" ht="12.75" customHeight="1">
      <c r="A848" s="435"/>
      <c r="D848" s="449"/>
    </row>
    <row r="849" ht="12.75" customHeight="1">
      <c r="A849" s="435"/>
      <c r="D849" s="449"/>
    </row>
    <row r="850" ht="12.75" customHeight="1">
      <c r="A850" s="435"/>
      <c r="D850" s="449"/>
    </row>
    <row r="851" ht="12.75" customHeight="1">
      <c r="A851" s="435"/>
      <c r="D851" s="449"/>
    </row>
    <row r="852" ht="12.75" customHeight="1">
      <c r="A852" s="435"/>
      <c r="D852" s="449"/>
    </row>
    <row r="853" ht="12.75" customHeight="1">
      <c r="A853" s="435"/>
      <c r="D853" s="449"/>
    </row>
    <row r="854" ht="12.75" customHeight="1">
      <c r="A854" s="435"/>
      <c r="D854" s="449"/>
    </row>
    <row r="855" ht="12.75" customHeight="1">
      <c r="A855" s="435"/>
      <c r="D855" s="449"/>
    </row>
    <row r="856" ht="12.75" customHeight="1">
      <c r="A856" s="435"/>
      <c r="D856" s="449"/>
    </row>
    <row r="857" ht="12.75" customHeight="1">
      <c r="A857" s="435"/>
      <c r="D857" s="449"/>
    </row>
    <row r="858" ht="12.75" customHeight="1">
      <c r="A858" s="435"/>
      <c r="D858" s="449"/>
    </row>
    <row r="859" ht="12.75" customHeight="1">
      <c r="A859" s="435"/>
      <c r="D859" s="449"/>
    </row>
    <row r="860" ht="12.75" customHeight="1">
      <c r="A860" s="435"/>
      <c r="D860" s="449"/>
    </row>
    <row r="861" ht="12.75" customHeight="1">
      <c r="A861" s="435"/>
      <c r="D861" s="449"/>
    </row>
    <row r="862" ht="12.75" customHeight="1">
      <c r="A862" s="435"/>
      <c r="D862" s="449"/>
    </row>
    <row r="863" ht="12.75" customHeight="1">
      <c r="A863" s="435"/>
      <c r="D863" s="449"/>
    </row>
    <row r="864" ht="12.75" customHeight="1">
      <c r="A864" s="435"/>
      <c r="D864" s="449"/>
    </row>
    <row r="865" ht="12.75" customHeight="1">
      <c r="A865" s="435"/>
      <c r="D865" s="449"/>
    </row>
    <row r="866" ht="12.75" customHeight="1">
      <c r="A866" s="435"/>
      <c r="D866" s="449"/>
    </row>
    <row r="867" ht="12.75" customHeight="1">
      <c r="A867" s="435"/>
      <c r="D867" s="449"/>
    </row>
    <row r="868" ht="12.75" customHeight="1">
      <c r="A868" s="435"/>
      <c r="D868" s="449"/>
    </row>
    <row r="869" ht="12.75" customHeight="1">
      <c r="A869" s="435"/>
      <c r="D869" s="449"/>
    </row>
    <row r="870" ht="12.75" customHeight="1">
      <c r="A870" s="435"/>
      <c r="D870" s="449"/>
    </row>
    <row r="871" ht="12.75" customHeight="1">
      <c r="A871" s="435"/>
      <c r="D871" s="449"/>
    </row>
    <row r="872" ht="12.75" customHeight="1">
      <c r="A872" s="435"/>
      <c r="D872" s="449"/>
    </row>
    <row r="873" ht="12.75" customHeight="1">
      <c r="A873" s="435"/>
      <c r="D873" s="449"/>
    </row>
    <row r="874" ht="12.75" customHeight="1">
      <c r="A874" s="435"/>
      <c r="D874" s="449"/>
    </row>
    <row r="875" ht="12.75" customHeight="1">
      <c r="A875" s="435"/>
      <c r="D875" s="449"/>
    </row>
    <row r="876" ht="12.75" customHeight="1">
      <c r="A876" s="435"/>
      <c r="D876" s="449"/>
    </row>
    <row r="877" ht="12.75" customHeight="1">
      <c r="A877" s="435"/>
      <c r="D877" s="449"/>
    </row>
    <row r="878" ht="12.75" customHeight="1">
      <c r="A878" s="435"/>
      <c r="D878" s="449"/>
    </row>
    <row r="879" ht="12.75" customHeight="1">
      <c r="A879" s="435"/>
      <c r="D879" s="449"/>
    </row>
    <row r="880" ht="12.75" customHeight="1">
      <c r="A880" s="435"/>
      <c r="D880" s="449"/>
    </row>
    <row r="881" ht="12.75" customHeight="1">
      <c r="A881" s="435"/>
      <c r="D881" s="449"/>
    </row>
    <row r="882" ht="12.75" customHeight="1">
      <c r="A882" s="435"/>
      <c r="D882" s="449"/>
    </row>
    <row r="883" ht="12.75" customHeight="1">
      <c r="A883" s="435"/>
      <c r="D883" s="449"/>
    </row>
    <row r="884" ht="12.75" customHeight="1">
      <c r="A884" s="435"/>
      <c r="D884" s="449"/>
    </row>
    <row r="885" ht="12.75" customHeight="1">
      <c r="A885" s="435"/>
      <c r="D885" s="449"/>
    </row>
    <row r="886" ht="12.75" customHeight="1">
      <c r="A886" s="435"/>
      <c r="D886" s="449"/>
    </row>
    <row r="887" ht="12.75" customHeight="1">
      <c r="A887" s="435"/>
      <c r="D887" s="449"/>
    </row>
    <row r="888" ht="12.75" customHeight="1">
      <c r="A888" s="435"/>
      <c r="D888" s="449"/>
    </row>
    <row r="889" ht="12.75" customHeight="1">
      <c r="A889" s="435"/>
      <c r="D889" s="449"/>
    </row>
    <row r="890" ht="12.75" customHeight="1">
      <c r="A890" s="435"/>
      <c r="D890" s="449"/>
    </row>
    <row r="891" ht="12.75" customHeight="1">
      <c r="A891" s="435"/>
      <c r="D891" s="449"/>
    </row>
    <row r="892" ht="12.75" customHeight="1">
      <c r="A892" s="435"/>
      <c r="D892" s="449"/>
    </row>
    <row r="893" ht="12.75" customHeight="1">
      <c r="A893" s="435"/>
      <c r="D893" s="449"/>
    </row>
    <row r="894" ht="12.75" customHeight="1">
      <c r="A894" s="435"/>
      <c r="D894" s="449"/>
    </row>
    <row r="895" ht="12.75" customHeight="1">
      <c r="A895" s="435"/>
      <c r="D895" s="449"/>
    </row>
    <row r="896" ht="12.75" customHeight="1">
      <c r="A896" s="435"/>
      <c r="D896" s="449"/>
    </row>
    <row r="897" ht="12.75" customHeight="1">
      <c r="A897" s="435"/>
      <c r="D897" s="449"/>
    </row>
    <row r="898" ht="12.75" customHeight="1">
      <c r="A898" s="435"/>
      <c r="D898" s="449"/>
    </row>
    <row r="899" ht="12.75" customHeight="1">
      <c r="A899" s="435"/>
      <c r="D899" s="449"/>
    </row>
    <row r="900" ht="12.75" customHeight="1">
      <c r="A900" s="435"/>
      <c r="D900" s="449"/>
    </row>
    <row r="901" ht="12.75" customHeight="1">
      <c r="A901" s="435"/>
      <c r="D901" s="449"/>
    </row>
    <row r="902" ht="12.75" customHeight="1">
      <c r="A902" s="435"/>
      <c r="D902" s="449"/>
    </row>
    <row r="903" ht="12.75" customHeight="1">
      <c r="A903" s="435"/>
      <c r="D903" s="449"/>
    </row>
    <row r="904" ht="12.75" customHeight="1">
      <c r="A904" s="435"/>
      <c r="D904" s="449"/>
    </row>
    <row r="905" ht="12.75" customHeight="1">
      <c r="A905" s="435"/>
      <c r="D905" s="449"/>
    </row>
    <row r="906" ht="12.75" customHeight="1">
      <c r="A906" s="435"/>
      <c r="D906" s="449"/>
    </row>
    <row r="907" ht="12.75" customHeight="1">
      <c r="A907" s="435"/>
      <c r="D907" s="449"/>
    </row>
    <row r="908" ht="12.75" customHeight="1">
      <c r="A908" s="435"/>
      <c r="D908" s="449"/>
    </row>
    <row r="909" ht="12.75" customHeight="1">
      <c r="A909" s="435"/>
      <c r="D909" s="449"/>
    </row>
    <row r="910" ht="12.75" customHeight="1">
      <c r="A910" s="435"/>
      <c r="D910" s="449"/>
    </row>
    <row r="911" ht="12.75" customHeight="1">
      <c r="A911" s="435"/>
      <c r="D911" s="449"/>
    </row>
    <row r="912" ht="12.75" customHeight="1">
      <c r="A912" s="435"/>
      <c r="D912" s="449"/>
    </row>
    <row r="913" ht="12.75" customHeight="1">
      <c r="A913" s="435"/>
      <c r="D913" s="449"/>
    </row>
    <row r="914" ht="12.75" customHeight="1">
      <c r="A914" s="435"/>
      <c r="D914" s="449"/>
    </row>
    <row r="915" ht="12.75" customHeight="1">
      <c r="A915" s="435"/>
      <c r="D915" s="449"/>
    </row>
    <row r="916" ht="12.75" customHeight="1">
      <c r="A916" s="435"/>
      <c r="D916" s="449"/>
    </row>
    <row r="917" ht="12.75" customHeight="1">
      <c r="A917" s="435"/>
      <c r="D917" s="449"/>
    </row>
    <row r="918" ht="12.75" customHeight="1">
      <c r="A918" s="435"/>
      <c r="D918" s="449"/>
    </row>
    <row r="919" ht="12.75" customHeight="1">
      <c r="A919" s="435"/>
      <c r="D919" s="449"/>
    </row>
    <row r="920" ht="12.75" customHeight="1">
      <c r="A920" s="435"/>
      <c r="D920" s="449"/>
    </row>
    <row r="921" ht="12.75" customHeight="1">
      <c r="A921" s="435"/>
      <c r="D921" s="449"/>
    </row>
    <row r="922" ht="12.75" customHeight="1">
      <c r="A922" s="435"/>
      <c r="D922" s="449"/>
    </row>
    <row r="923" ht="12.75" customHeight="1">
      <c r="A923" s="435"/>
      <c r="D923" s="449"/>
    </row>
    <row r="924" ht="12.75" customHeight="1">
      <c r="A924" s="435"/>
      <c r="D924" s="449"/>
    </row>
    <row r="925" ht="12.75" customHeight="1">
      <c r="A925" s="435"/>
      <c r="D925" s="449"/>
    </row>
    <row r="926" ht="12.75" customHeight="1">
      <c r="A926" s="435"/>
      <c r="D926" s="449"/>
    </row>
    <row r="927" ht="12.75" customHeight="1">
      <c r="A927" s="435"/>
      <c r="D927" s="449"/>
    </row>
    <row r="928" ht="12.75" customHeight="1">
      <c r="A928" s="435"/>
      <c r="D928" s="449"/>
    </row>
    <row r="929" ht="12.75" customHeight="1">
      <c r="A929" s="435"/>
      <c r="D929" s="449"/>
    </row>
    <row r="930" ht="12.75" customHeight="1">
      <c r="A930" s="435"/>
      <c r="D930" s="449"/>
    </row>
    <row r="931" ht="12.75" customHeight="1">
      <c r="A931" s="435"/>
      <c r="D931" s="449"/>
    </row>
    <row r="932" ht="12.75" customHeight="1">
      <c r="A932" s="435"/>
      <c r="D932" s="449"/>
    </row>
    <row r="933" ht="12.75" customHeight="1">
      <c r="A933" s="435"/>
      <c r="D933" s="449"/>
    </row>
    <row r="934" ht="12.75" customHeight="1">
      <c r="A934" s="435"/>
      <c r="D934" s="449"/>
    </row>
    <row r="935" ht="12.75" customHeight="1">
      <c r="A935" s="435"/>
      <c r="D935" s="449"/>
    </row>
    <row r="936" ht="12.75" customHeight="1">
      <c r="A936" s="435"/>
      <c r="D936" s="449"/>
    </row>
    <row r="937" ht="12.75" customHeight="1">
      <c r="A937" s="435"/>
      <c r="D937" s="449"/>
    </row>
    <row r="938" ht="12.75" customHeight="1">
      <c r="A938" s="435"/>
      <c r="D938" s="449"/>
    </row>
    <row r="939" ht="12.75" customHeight="1">
      <c r="A939" s="435"/>
      <c r="D939" s="449"/>
    </row>
    <row r="940" ht="12.75" customHeight="1">
      <c r="A940" s="435"/>
      <c r="D940" s="449"/>
    </row>
    <row r="941" ht="12.75" customHeight="1">
      <c r="A941" s="435"/>
      <c r="D941" s="449"/>
    </row>
    <row r="942" ht="12.75" customHeight="1">
      <c r="A942" s="435"/>
      <c r="D942" s="449"/>
    </row>
    <row r="943" ht="12.75" customHeight="1">
      <c r="A943" s="435"/>
      <c r="D943" s="449"/>
    </row>
    <row r="944" ht="12.75" customHeight="1">
      <c r="A944" s="435"/>
      <c r="D944" s="449"/>
    </row>
    <row r="945" ht="12.75" customHeight="1">
      <c r="A945" s="435"/>
      <c r="D945" s="449"/>
    </row>
    <row r="946" ht="12.75" customHeight="1">
      <c r="A946" s="435"/>
      <c r="D946" s="449"/>
    </row>
    <row r="947" ht="12.75" customHeight="1">
      <c r="A947" s="435"/>
      <c r="D947" s="449"/>
    </row>
    <row r="948" ht="12.75" customHeight="1">
      <c r="A948" s="435"/>
      <c r="D948" s="449"/>
    </row>
    <row r="949" ht="12.75" customHeight="1">
      <c r="A949" s="435"/>
      <c r="D949" s="449"/>
    </row>
    <row r="950" ht="12.75" customHeight="1">
      <c r="A950" s="435"/>
      <c r="D950" s="449"/>
    </row>
    <row r="951" ht="12.75" customHeight="1">
      <c r="A951" s="435"/>
      <c r="D951" s="449"/>
    </row>
    <row r="952" ht="12.75" customHeight="1">
      <c r="A952" s="435"/>
      <c r="D952" s="449"/>
    </row>
    <row r="953" ht="12.75" customHeight="1">
      <c r="A953" s="435"/>
      <c r="D953" s="449"/>
    </row>
    <row r="954" ht="12.75" customHeight="1">
      <c r="A954" s="435"/>
      <c r="D954" s="449"/>
    </row>
    <row r="955" ht="12.75" customHeight="1">
      <c r="A955" s="435"/>
      <c r="D955" s="449"/>
    </row>
    <row r="956" ht="12.75" customHeight="1">
      <c r="A956" s="435"/>
      <c r="D956" s="449"/>
    </row>
    <row r="957" ht="12.75" customHeight="1">
      <c r="A957" s="435"/>
      <c r="D957" s="449"/>
    </row>
    <row r="958" ht="12.75" customHeight="1">
      <c r="A958" s="435"/>
      <c r="D958" s="449"/>
    </row>
    <row r="959" ht="12.75" customHeight="1">
      <c r="A959" s="435"/>
      <c r="D959" s="449"/>
    </row>
    <row r="960" ht="12.75" customHeight="1">
      <c r="A960" s="435"/>
      <c r="D960" s="449"/>
    </row>
    <row r="961" ht="12.75" customHeight="1">
      <c r="A961" s="435"/>
      <c r="D961" s="449"/>
    </row>
    <row r="962" ht="12.75" customHeight="1">
      <c r="A962" s="435"/>
      <c r="D962" s="449"/>
    </row>
    <row r="963" ht="12.75" customHeight="1">
      <c r="A963" s="435"/>
      <c r="D963" s="449"/>
    </row>
    <row r="964" ht="12.75" customHeight="1">
      <c r="A964" s="435"/>
      <c r="D964" s="449"/>
    </row>
    <row r="965" ht="12.75" customHeight="1">
      <c r="A965" s="435"/>
      <c r="D965" s="449"/>
    </row>
    <row r="966" ht="12.75" customHeight="1">
      <c r="A966" s="435"/>
      <c r="D966" s="449"/>
    </row>
    <row r="967" ht="12.75" customHeight="1">
      <c r="A967" s="435"/>
      <c r="D967" s="449"/>
    </row>
    <row r="968" ht="12.75" customHeight="1">
      <c r="A968" s="435"/>
      <c r="D968" s="449"/>
    </row>
    <row r="969" ht="12.75" customHeight="1">
      <c r="A969" s="435"/>
      <c r="D969" s="449"/>
    </row>
    <row r="970" ht="12.75" customHeight="1">
      <c r="A970" s="435"/>
      <c r="D970" s="449"/>
    </row>
    <row r="971" ht="12.75" customHeight="1">
      <c r="A971" s="435"/>
      <c r="D971" s="449"/>
    </row>
  </sheetData>
  <mergeCells count="3">
    <mergeCell ref="C1:C2"/>
    <mergeCell ref="E1:N1"/>
    <mergeCell ref="P1:T1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1.88"/>
    <col customWidth="1" min="2" max="14" width="6.0"/>
    <col customWidth="1" min="15" max="15" width="4.13"/>
    <col customWidth="1" min="16" max="16" width="6.0"/>
    <col customWidth="1" min="17" max="26" width="10.63"/>
  </cols>
  <sheetData>
    <row r="1" ht="12.75" customHeight="1">
      <c r="A1" s="300"/>
      <c r="B1" s="301" t="s">
        <v>88</v>
      </c>
      <c r="C1" s="302" t="s">
        <v>2</v>
      </c>
      <c r="D1" s="303"/>
      <c r="E1" s="304" t="s">
        <v>89</v>
      </c>
      <c r="F1" s="305"/>
      <c r="G1" s="305"/>
      <c r="H1" s="305"/>
      <c r="I1" s="305"/>
      <c r="J1" s="305"/>
      <c r="K1" s="305"/>
      <c r="L1" s="305"/>
      <c r="M1" s="305"/>
      <c r="N1" s="306"/>
      <c r="O1" s="307"/>
      <c r="P1" s="308"/>
      <c r="Q1" s="305"/>
      <c r="R1" s="305"/>
      <c r="S1" s="305"/>
      <c r="T1" s="306"/>
      <c r="U1" s="309">
        <v>5.0</v>
      </c>
    </row>
    <row r="2" ht="12.75" customHeight="1">
      <c r="A2" s="313" t="s">
        <v>91</v>
      </c>
      <c r="B2" s="28"/>
      <c r="C2" s="28"/>
      <c r="D2" s="314" t="s">
        <v>92</v>
      </c>
      <c r="E2" s="315" t="s">
        <v>9</v>
      </c>
      <c r="F2" s="313" t="s">
        <v>10</v>
      </c>
      <c r="G2" s="313" t="s">
        <v>11</v>
      </c>
      <c r="H2" s="313" t="s">
        <v>12</v>
      </c>
      <c r="I2" s="313" t="s">
        <v>13</v>
      </c>
      <c r="J2" s="313" t="s">
        <v>14</v>
      </c>
      <c r="K2" s="313" t="s">
        <v>15</v>
      </c>
      <c r="L2" s="313" t="s">
        <v>16</v>
      </c>
      <c r="M2" s="313" t="s">
        <v>17</v>
      </c>
      <c r="N2" s="313" t="s">
        <v>18</v>
      </c>
      <c r="O2" s="316"/>
      <c r="P2" s="313" t="s">
        <v>9</v>
      </c>
      <c r="Q2" s="313" t="s">
        <v>10</v>
      </c>
      <c r="R2" s="313" t="s">
        <v>11</v>
      </c>
      <c r="S2" s="313" t="s">
        <v>12</v>
      </c>
      <c r="T2" s="313" t="s">
        <v>13</v>
      </c>
      <c r="U2" s="317" t="s">
        <v>93</v>
      </c>
    </row>
    <row r="3" ht="12.75" customHeight="1">
      <c r="A3" s="320"/>
      <c r="B3" s="321"/>
      <c r="C3" s="322"/>
      <c r="D3" s="323" t="s">
        <v>94</v>
      </c>
      <c r="E3" s="324"/>
      <c r="F3" s="325"/>
      <c r="G3" s="325"/>
      <c r="H3" s="325"/>
      <c r="I3" s="325"/>
      <c r="J3" s="325"/>
      <c r="K3" s="325"/>
      <c r="L3" s="325"/>
      <c r="M3" s="325"/>
      <c r="N3" s="325"/>
      <c r="O3" s="307"/>
      <c r="P3" s="326"/>
      <c r="Q3" s="326"/>
      <c r="R3" s="326"/>
      <c r="S3" s="326"/>
      <c r="T3" s="326"/>
      <c r="U3" s="327" t="s">
        <v>95</v>
      </c>
    </row>
    <row r="4" ht="12.75" customHeight="1">
      <c r="A4" s="329" t="s">
        <v>35</v>
      </c>
      <c r="B4" s="330">
        <v>704.0</v>
      </c>
      <c r="C4" s="331">
        <v>653.0</v>
      </c>
      <c r="D4" s="332">
        <v>7.0</v>
      </c>
      <c r="E4" s="333">
        <v>262.0</v>
      </c>
      <c r="F4" s="334">
        <v>251.67283111916265</v>
      </c>
      <c r="G4" s="334">
        <v>243.22225445979268</v>
      </c>
      <c r="H4" s="334">
        <v>244.7908245584239</v>
      </c>
      <c r="I4" s="334">
        <v>244.27430968353713</v>
      </c>
      <c r="J4" s="334">
        <v>245.9167898181172</v>
      </c>
      <c r="K4" s="334">
        <v>247.24597398017724</v>
      </c>
      <c r="L4" s="334">
        <v>250.984790728288</v>
      </c>
      <c r="M4" s="334">
        <v>254.53659779495663</v>
      </c>
      <c r="N4" s="334">
        <v>256.9101687402925</v>
      </c>
      <c r="O4" s="335"/>
      <c r="P4" s="336">
        <f t="shared" ref="P4:T4" si="1">SUM(E4/$D4)</f>
        <v>37.42857143</v>
      </c>
      <c r="Q4" s="336">
        <f t="shared" si="1"/>
        <v>35.95326159</v>
      </c>
      <c r="R4" s="336">
        <f t="shared" si="1"/>
        <v>34.74603635</v>
      </c>
      <c r="S4" s="336">
        <f t="shared" si="1"/>
        <v>34.97011779</v>
      </c>
      <c r="T4" s="336">
        <f t="shared" si="1"/>
        <v>34.89632995</v>
      </c>
      <c r="U4" s="337">
        <f t="shared" ref="U4:U6" si="3">AVeraGe(P4:T4)</f>
        <v>35.59886342</v>
      </c>
    </row>
    <row r="5" ht="12.75" customHeight="1">
      <c r="A5" s="340" t="s">
        <v>19</v>
      </c>
      <c r="B5" s="330">
        <v>968.0</v>
      </c>
      <c r="C5" s="331">
        <v>968.0</v>
      </c>
      <c r="D5" s="332">
        <v>5.0</v>
      </c>
      <c r="E5" s="333">
        <v>407.0</v>
      </c>
      <c r="F5" s="334">
        <v>361.4</v>
      </c>
      <c r="G5" s="334">
        <v>362.55228494623657</v>
      </c>
      <c r="H5" s="334">
        <v>360.28477822580646</v>
      </c>
      <c r="I5" s="334">
        <v>344.9527973790323</v>
      </c>
      <c r="J5" s="334">
        <v>354.0449659778226</v>
      </c>
      <c r="K5" s="334">
        <v>355.8312074722782</v>
      </c>
      <c r="L5" s="334">
        <v>360.9667311145413</v>
      </c>
      <c r="M5" s="334">
        <v>363.76736089234714</v>
      </c>
      <c r="N5" s="334">
        <v>363.8135609944661</v>
      </c>
      <c r="O5" s="335"/>
      <c r="P5" s="336">
        <f t="shared" ref="P5:T5" si="2">SUM(E5/$D5)</f>
        <v>81.4</v>
      </c>
      <c r="Q5" s="336">
        <f t="shared" si="2"/>
        <v>72.28</v>
      </c>
      <c r="R5" s="336">
        <f t="shared" si="2"/>
        <v>72.51045699</v>
      </c>
      <c r="S5" s="336">
        <f t="shared" si="2"/>
        <v>72.05695565</v>
      </c>
      <c r="T5" s="336">
        <f t="shared" si="2"/>
        <v>68.99055948</v>
      </c>
      <c r="U5" s="337">
        <f t="shared" si="3"/>
        <v>73.44759442</v>
      </c>
    </row>
    <row r="6" ht="12.75" customHeight="1">
      <c r="A6" s="340" t="s">
        <v>75</v>
      </c>
      <c r="B6" s="330">
        <v>1078.0</v>
      </c>
      <c r="C6" s="331">
        <v>1027.0</v>
      </c>
      <c r="D6" s="461">
        <v>6.0</v>
      </c>
      <c r="E6" s="333">
        <v>469.0</v>
      </c>
      <c r="F6" s="334">
        <v>434.0</v>
      </c>
      <c r="G6" s="334">
        <v>420.0</v>
      </c>
      <c r="H6" s="334">
        <v>422.0</v>
      </c>
      <c r="I6" s="334">
        <v>412.0</v>
      </c>
      <c r="J6" s="334">
        <v>421.0</v>
      </c>
      <c r="K6" s="334">
        <v>427.0</v>
      </c>
      <c r="L6" s="334">
        <v>425.0</v>
      </c>
      <c r="M6" s="334">
        <v>431.0</v>
      </c>
      <c r="N6" s="334">
        <v>436.0</v>
      </c>
      <c r="O6" s="335"/>
      <c r="P6" s="336">
        <f t="shared" ref="P6:T6" si="4">SUM(E6/$D6)</f>
        <v>78.16666667</v>
      </c>
      <c r="Q6" s="336">
        <f t="shared" si="4"/>
        <v>72.33333333</v>
      </c>
      <c r="R6" s="336">
        <f t="shared" si="4"/>
        <v>70</v>
      </c>
      <c r="S6" s="336">
        <f t="shared" si="4"/>
        <v>70.33333333</v>
      </c>
      <c r="T6" s="336">
        <f t="shared" si="4"/>
        <v>68.66666667</v>
      </c>
      <c r="U6" s="337">
        <f t="shared" si="3"/>
        <v>71.9</v>
      </c>
    </row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>
      <c r="A15" s="376" t="s">
        <v>85</v>
      </c>
      <c r="B15" s="365">
        <v>726.0</v>
      </c>
      <c r="C15" s="462">
        <v>726.0</v>
      </c>
      <c r="D15" s="378">
        <v>3.0</v>
      </c>
      <c r="E15" s="379">
        <v>673.0</v>
      </c>
      <c r="F15" s="366">
        <v>694.0</v>
      </c>
      <c r="G15" s="366">
        <v>695.0</v>
      </c>
      <c r="H15" s="366">
        <v>691.0</v>
      </c>
      <c r="I15" s="366">
        <v>689.0</v>
      </c>
      <c r="J15" s="366">
        <v>683.0</v>
      </c>
      <c r="K15" s="366">
        <v>702.0</v>
      </c>
      <c r="L15" s="366">
        <v>723.0</v>
      </c>
      <c r="M15" s="366">
        <v>747.0</v>
      </c>
      <c r="N15" s="366">
        <v>767.0</v>
      </c>
      <c r="O15" s="380"/>
      <c r="P15" s="463">
        <f t="shared" ref="P15:T15" si="5">SUM(E15/$D15)</f>
        <v>224.3333333</v>
      </c>
      <c r="Q15" s="463">
        <f t="shared" si="5"/>
        <v>231.3333333</v>
      </c>
      <c r="R15" s="463">
        <f t="shared" si="5"/>
        <v>231.6666667</v>
      </c>
      <c r="S15" s="463">
        <f t="shared" si="5"/>
        <v>230.3333333</v>
      </c>
      <c r="T15" s="463">
        <f t="shared" si="5"/>
        <v>229.6666667</v>
      </c>
      <c r="U15" s="464">
        <f t="shared" ref="U15:U22" si="7">AVeraGe(P15:T15)</f>
        <v>229.4666667</v>
      </c>
    </row>
    <row r="16" ht="12.75" customHeight="1">
      <c r="A16" s="383" t="s">
        <v>65</v>
      </c>
      <c r="B16" s="365">
        <v>682.0</v>
      </c>
      <c r="C16" s="462">
        <v>682.0</v>
      </c>
      <c r="D16" s="378">
        <v>7.0</v>
      </c>
      <c r="E16" s="379">
        <v>443.0</v>
      </c>
      <c r="F16" s="366">
        <v>416.16110706612557</v>
      </c>
      <c r="G16" s="366">
        <v>402.7133853102924</v>
      </c>
      <c r="H16" s="366">
        <v>398.7018114676169</v>
      </c>
      <c r="I16" s="366">
        <v>389.1694977809566</v>
      </c>
      <c r="J16" s="366">
        <v>397.05051920063494</v>
      </c>
      <c r="K16" s="366">
        <v>399.7732126727606</v>
      </c>
      <c r="L16" s="366">
        <v>404.75797570635007</v>
      </c>
      <c r="M16" s="366">
        <v>412.59788601398236</v>
      </c>
      <c r="N16" s="366">
        <v>413.6251928085988</v>
      </c>
      <c r="O16" s="367"/>
      <c r="P16" s="463">
        <f t="shared" ref="P16:T16" si="6">SUM(E16/$D16)</f>
        <v>63.28571429</v>
      </c>
      <c r="Q16" s="463">
        <f t="shared" si="6"/>
        <v>59.45158672</v>
      </c>
      <c r="R16" s="463">
        <f t="shared" si="6"/>
        <v>57.53048362</v>
      </c>
      <c r="S16" s="463">
        <f t="shared" si="6"/>
        <v>56.95740164</v>
      </c>
      <c r="T16" s="463">
        <f t="shared" si="6"/>
        <v>55.59564254</v>
      </c>
      <c r="U16" s="464">
        <f t="shared" si="7"/>
        <v>58.56416576</v>
      </c>
    </row>
    <row r="17" ht="12.75" customHeight="1">
      <c r="A17" s="376" t="s">
        <v>24</v>
      </c>
      <c r="B17" s="365">
        <v>858.0</v>
      </c>
      <c r="C17" s="462">
        <v>858.0</v>
      </c>
      <c r="D17" s="378">
        <v>5.0</v>
      </c>
      <c r="E17" s="379">
        <v>657.0</v>
      </c>
      <c r="F17" s="366">
        <v>657.0</v>
      </c>
      <c r="G17" s="366">
        <v>630.0</v>
      </c>
      <c r="H17" s="366">
        <v>639.0</v>
      </c>
      <c r="I17" s="366">
        <v>615.0</v>
      </c>
      <c r="J17" s="366">
        <v>613.0</v>
      </c>
      <c r="K17" s="366">
        <v>607.0</v>
      </c>
      <c r="L17" s="366">
        <v>608.0</v>
      </c>
      <c r="M17" s="366">
        <v>613.0</v>
      </c>
      <c r="N17" s="366">
        <v>611.0</v>
      </c>
      <c r="O17" s="367"/>
      <c r="P17" s="463">
        <f t="shared" ref="P17:T17" si="8">SUM(E17/$D17)</f>
        <v>131.4</v>
      </c>
      <c r="Q17" s="463">
        <f t="shared" si="8"/>
        <v>131.4</v>
      </c>
      <c r="R17" s="463">
        <f t="shared" si="8"/>
        <v>126</v>
      </c>
      <c r="S17" s="463">
        <f t="shared" si="8"/>
        <v>127.8</v>
      </c>
      <c r="T17" s="463">
        <f t="shared" si="8"/>
        <v>123</v>
      </c>
      <c r="U17" s="464">
        <f t="shared" si="7"/>
        <v>127.92</v>
      </c>
    </row>
    <row r="18" ht="12.75" customHeight="1">
      <c r="A18" s="383" t="s">
        <v>27</v>
      </c>
      <c r="B18" s="365">
        <v>858.0</v>
      </c>
      <c r="C18" s="462">
        <v>748.0</v>
      </c>
      <c r="D18" s="378">
        <v>8.0</v>
      </c>
      <c r="E18" s="379">
        <v>545.0</v>
      </c>
      <c r="F18" s="366">
        <v>566.7693637896848</v>
      </c>
      <c r="G18" s="366">
        <v>582.8209648028865</v>
      </c>
      <c r="H18" s="366">
        <v>600.1091755566342</v>
      </c>
      <c r="I18" s="366">
        <v>608.9457891743183</v>
      </c>
      <c r="J18" s="366">
        <v>611.6146525664184</v>
      </c>
      <c r="K18" s="366">
        <v>606.0566242975358</v>
      </c>
      <c r="L18" s="366">
        <v>596.555135919459</v>
      </c>
      <c r="M18" s="366">
        <v>594.8434819808064</v>
      </c>
      <c r="N18" s="366">
        <v>594.8434819808064</v>
      </c>
      <c r="O18" s="367"/>
      <c r="P18" s="463">
        <f t="shared" ref="P18:T18" si="9">SUM(E18/$D18)</f>
        <v>68.125</v>
      </c>
      <c r="Q18" s="463">
        <f t="shared" si="9"/>
        <v>70.84617047</v>
      </c>
      <c r="R18" s="463">
        <f t="shared" si="9"/>
        <v>72.8526206</v>
      </c>
      <c r="S18" s="463">
        <f t="shared" si="9"/>
        <v>75.01364694</v>
      </c>
      <c r="T18" s="463">
        <f t="shared" si="9"/>
        <v>76.11822365</v>
      </c>
      <c r="U18" s="464">
        <f t="shared" si="7"/>
        <v>72.59113233</v>
      </c>
    </row>
    <row r="19" ht="12.75" customHeight="1">
      <c r="A19" s="376" t="s">
        <v>73</v>
      </c>
      <c r="B19" s="365">
        <v>836.0</v>
      </c>
      <c r="C19" s="462">
        <v>836.0</v>
      </c>
      <c r="D19" s="378">
        <v>5.0</v>
      </c>
      <c r="E19" s="379">
        <v>570.0</v>
      </c>
      <c r="F19" s="366">
        <v>640.3194444444445</v>
      </c>
      <c r="G19" s="366">
        <v>643.4079861111111</v>
      </c>
      <c r="H19" s="366">
        <v>648.2541666666666</v>
      </c>
      <c r="I19" s="366">
        <v>625.3143988715278</v>
      </c>
      <c r="J19" s="366">
        <v>630.33046875</v>
      </c>
      <c r="K19" s="366">
        <v>637.3366224500868</v>
      </c>
      <c r="L19" s="366">
        <v>639.314441257053</v>
      </c>
      <c r="M19" s="366">
        <v>641.3214884440104</v>
      </c>
      <c r="N19" s="366">
        <v>643.3291508356731</v>
      </c>
      <c r="O19" s="367"/>
      <c r="P19" s="463">
        <f t="shared" ref="P19:T19" si="10">SUM(E19/$D19)</f>
        <v>114</v>
      </c>
      <c r="Q19" s="463">
        <f t="shared" si="10"/>
        <v>128.0638889</v>
      </c>
      <c r="R19" s="463">
        <f t="shared" si="10"/>
        <v>128.6815972</v>
      </c>
      <c r="S19" s="463">
        <f t="shared" si="10"/>
        <v>129.6508333</v>
      </c>
      <c r="T19" s="463">
        <f t="shared" si="10"/>
        <v>125.0628798</v>
      </c>
      <c r="U19" s="464">
        <f t="shared" si="7"/>
        <v>125.0918398</v>
      </c>
    </row>
    <row r="20" ht="12.75" customHeight="1">
      <c r="A20" s="376" t="s">
        <v>68</v>
      </c>
      <c r="B20" s="365">
        <v>748.0</v>
      </c>
      <c r="C20" s="462">
        <v>733.0</v>
      </c>
      <c r="D20" s="378">
        <v>5.0</v>
      </c>
      <c r="E20" s="379">
        <v>523.0</v>
      </c>
      <c r="F20" s="366">
        <v>521.78125</v>
      </c>
      <c r="G20" s="366">
        <v>520.93994140625</v>
      </c>
      <c r="H20" s="366">
        <v>518.220703125</v>
      </c>
      <c r="I20" s="366">
        <v>514.5640258789062</v>
      </c>
      <c r="J20" s="366">
        <v>515.1401748657227</v>
      </c>
      <c r="K20" s="366">
        <v>511.2274646759033</v>
      </c>
      <c r="L20" s="366">
        <v>513.2871384620667</v>
      </c>
      <c r="M20" s="366">
        <v>519.2999325990677</v>
      </c>
      <c r="N20" s="366">
        <v>520.2386776506901</v>
      </c>
      <c r="O20" s="367"/>
      <c r="P20" s="463">
        <f t="shared" ref="P20:T20" si="11">SUM(E20/$D20)</f>
        <v>104.6</v>
      </c>
      <c r="Q20" s="463">
        <f t="shared" si="11"/>
        <v>104.35625</v>
      </c>
      <c r="R20" s="463">
        <f t="shared" si="11"/>
        <v>104.1879883</v>
      </c>
      <c r="S20" s="463">
        <f t="shared" si="11"/>
        <v>103.6441406</v>
      </c>
      <c r="T20" s="463">
        <f t="shared" si="11"/>
        <v>102.9128052</v>
      </c>
      <c r="U20" s="464">
        <f t="shared" si="7"/>
        <v>103.9402368</v>
      </c>
    </row>
    <row r="21" ht="12.75" customHeight="1">
      <c r="A21" s="376" t="s">
        <v>30</v>
      </c>
      <c r="B21" s="365">
        <v>968.0</v>
      </c>
      <c r="C21" s="462">
        <v>968.0</v>
      </c>
      <c r="D21" s="378">
        <v>5.0</v>
      </c>
      <c r="E21" s="379">
        <v>732.0</v>
      </c>
      <c r="F21" s="366">
        <v>822.1</v>
      </c>
      <c r="G21" s="366">
        <v>880.2254339440694</v>
      </c>
      <c r="H21" s="366">
        <v>910.2403266634523</v>
      </c>
      <c r="I21" s="366">
        <v>935.8977142598843</v>
      </c>
      <c r="J21" s="366">
        <v>923.6031656822565</v>
      </c>
      <c r="K21" s="366">
        <v>879.8039571028206</v>
      </c>
      <c r="L21" s="366">
        <v>859.1557069813389</v>
      </c>
      <c r="M21" s="366">
        <v>841.1802789288984</v>
      </c>
      <c r="N21" s="366">
        <v>835.2285109531914</v>
      </c>
      <c r="O21" s="367"/>
      <c r="P21" s="463">
        <f t="shared" ref="P21:T21" si="12">SUM(E21/$D21)</f>
        <v>146.4</v>
      </c>
      <c r="Q21" s="463">
        <f t="shared" si="12"/>
        <v>164.42</v>
      </c>
      <c r="R21" s="463">
        <f t="shared" si="12"/>
        <v>176.0450868</v>
      </c>
      <c r="S21" s="463">
        <f t="shared" si="12"/>
        <v>182.0480653</v>
      </c>
      <c r="T21" s="463">
        <f t="shared" si="12"/>
        <v>187.1795429</v>
      </c>
      <c r="U21" s="464">
        <f t="shared" si="7"/>
        <v>171.218539</v>
      </c>
    </row>
    <row r="22" ht="12.75" customHeight="1">
      <c r="A22" s="376" t="s">
        <v>55</v>
      </c>
      <c r="B22" s="365">
        <v>836.0</v>
      </c>
      <c r="C22" s="462">
        <v>836.0</v>
      </c>
      <c r="D22" s="378">
        <v>7.0</v>
      </c>
      <c r="E22" s="379">
        <v>625.0</v>
      </c>
      <c r="F22" s="366">
        <v>614.0</v>
      </c>
      <c r="G22" s="366">
        <v>617.0</v>
      </c>
      <c r="H22" s="366">
        <v>599.0</v>
      </c>
      <c r="I22" s="366">
        <v>591.0</v>
      </c>
      <c r="J22" s="366">
        <v>596.0</v>
      </c>
      <c r="K22" s="366">
        <v>589.0</v>
      </c>
      <c r="L22" s="366">
        <v>589.0</v>
      </c>
      <c r="M22" s="366">
        <v>594.0</v>
      </c>
      <c r="N22" s="366">
        <v>590.0</v>
      </c>
      <c r="O22" s="367"/>
      <c r="P22" s="463">
        <f t="shared" ref="P22:T22" si="13">SUM(E22/$D22)</f>
        <v>89.28571429</v>
      </c>
      <c r="Q22" s="463">
        <f t="shared" si="13"/>
        <v>87.71428571</v>
      </c>
      <c r="R22" s="463">
        <f t="shared" si="13"/>
        <v>88.14285714</v>
      </c>
      <c r="S22" s="463">
        <f t="shared" si="13"/>
        <v>85.57142857</v>
      </c>
      <c r="T22" s="463">
        <f t="shared" si="13"/>
        <v>84.42857143</v>
      </c>
      <c r="U22" s="464">
        <f t="shared" si="7"/>
        <v>87.02857143</v>
      </c>
    </row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4">
    <mergeCell ref="B1:B2"/>
    <mergeCell ref="C1:C2"/>
    <mergeCell ref="E1:N1"/>
    <mergeCell ref="P1:T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2023-08-22T20:53:55Z</dcterms:created>
  <dc:creator>rgardiner</dc:creator>
</cp:coreProperties>
</file>